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PI\Fall22-Spr23\cs3431-a22\Assignments\CS3431-A22 Assignment 2\"/>
    </mc:Choice>
  </mc:AlternateContent>
  <xr:revisionPtr revIDLastSave="0" documentId="13_ncr:1_{FD6767DF-E451-440F-BC33-FADEA947F31F}" xr6:coauthVersionLast="47" xr6:coauthVersionMax="47" xr10:uidLastSave="{00000000-0000-0000-0000-000000000000}"/>
  <bookViews>
    <workbookView xWindow="32811" yWindow="-103" windowWidth="22149" windowHeight="11829" activeTab="8" xr2:uid="{AC068DBC-C509-49C6-B7F3-D9DF9FB1CD96}"/>
  </bookViews>
  <sheets>
    <sheet name="Template" sheetId="30" r:id="rId1"/>
    <sheet name="Artwork" sheetId="22" r:id="rId2"/>
    <sheet name="NewArt" sheetId="31" r:id="rId3"/>
    <sheet name="TicketPrice" sheetId="18" r:id="rId4"/>
    <sheet name="Artist" sheetId="16" r:id="rId5"/>
    <sheet name="Membership" sheetId="32" r:id="rId6"/>
    <sheet name="Materials" sheetId="28" r:id="rId7"/>
    <sheet name="Gallery" sheetId="26" r:id="rId8"/>
    <sheet name="Building" sheetId="33" r:id="rId9"/>
  </sheets>
  <definedNames>
    <definedName name="_xlnm.Print_Area" localSheetId="1">Artwork!$D$3:$F$121</definedName>
    <definedName name="_xlnm.Print_Area" localSheetId="2">NewArt!$D$3:$F$3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4" i="31" l="1"/>
  <c r="N243" i="31"/>
  <c r="N242" i="31"/>
  <c r="N241" i="31"/>
  <c r="N240" i="31"/>
  <c r="N239" i="31"/>
  <c r="N238" i="31"/>
  <c r="N237" i="31"/>
  <c r="N236" i="31"/>
  <c r="N235" i="31"/>
  <c r="N234" i="31"/>
  <c r="N233" i="31"/>
  <c r="N232" i="31"/>
  <c r="N231" i="31"/>
  <c r="N230" i="31"/>
  <c r="N229" i="31"/>
  <c r="N228" i="31"/>
  <c r="N227" i="31"/>
  <c r="N226" i="31"/>
  <c r="N225" i="31"/>
  <c r="N224" i="31"/>
  <c r="N223" i="31"/>
  <c r="N222" i="31"/>
  <c r="N221" i="31"/>
  <c r="N220" i="31"/>
  <c r="N219" i="31"/>
  <c r="N218" i="31"/>
  <c r="N217" i="31"/>
  <c r="N216" i="31"/>
  <c r="N215" i="31"/>
  <c r="N214" i="31"/>
  <c r="N213" i="31"/>
  <c r="N212" i="31"/>
  <c r="N211" i="31"/>
  <c r="N210" i="31"/>
  <c r="N209" i="31"/>
  <c r="N208" i="31"/>
  <c r="N207" i="31"/>
  <c r="N206" i="31"/>
  <c r="N205" i="31"/>
  <c r="N204" i="31"/>
  <c r="N203" i="31"/>
  <c r="N202" i="31"/>
  <c r="N201" i="31"/>
  <c r="N200" i="31"/>
  <c r="N199" i="31"/>
  <c r="N198" i="31"/>
  <c r="N197" i="31"/>
  <c r="N196" i="31"/>
  <c r="N195" i="31"/>
  <c r="N194" i="31"/>
  <c r="N193" i="31"/>
  <c r="N192" i="31"/>
  <c r="N191" i="31"/>
  <c r="N190" i="31"/>
  <c r="N189" i="31"/>
  <c r="N188" i="31"/>
  <c r="N187" i="31"/>
  <c r="N186" i="31"/>
  <c r="N185" i="31"/>
  <c r="N184" i="31"/>
  <c r="N183" i="31"/>
  <c r="N182" i="31"/>
  <c r="N181" i="31"/>
  <c r="N180" i="31"/>
  <c r="N179" i="31"/>
  <c r="N178" i="31"/>
  <c r="N177" i="31"/>
  <c r="N176" i="31"/>
  <c r="N175" i="31"/>
  <c r="N174" i="31"/>
  <c r="N173" i="31"/>
  <c r="N172" i="31"/>
  <c r="N171" i="31"/>
  <c r="N170" i="31"/>
  <c r="N169" i="31"/>
  <c r="N168" i="31"/>
  <c r="N167" i="31"/>
  <c r="N166" i="31"/>
  <c r="N165" i="31"/>
  <c r="N164" i="31"/>
  <c r="N163" i="31"/>
  <c r="N162" i="31"/>
  <c r="N161" i="31"/>
  <c r="N160" i="31"/>
  <c r="N159" i="31"/>
  <c r="N158" i="31"/>
  <c r="N157" i="31"/>
  <c r="N156" i="31"/>
  <c r="N155" i="31"/>
  <c r="N154" i="31"/>
  <c r="N153" i="31"/>
  <c r="N152" i="31"/>
  <c r="N151" i="31"/>
  <c r="N150" i="31"/>
  <c r="N149" i="31"/>
  <c r="N148" i="31"/>
  <c r="N147" i="31"/>
  <c r="N146" i="31"/>
  <c r="N145" i="31"/>
  <c r="N144" i="31"/>
  <c r="N143" i="31"/>
  <c r="N142" i="31"/>
  <c r="N141" i="31"/>
  <c r="N140" i="31"/>
  <c r="N139" i="31"/>
  <c r="N138" i="31"/>
  <c r="N137" i="31"/>
  <c r="N136" i="31"/>
  <c r="N135" i="31"/>
  <c r="N134" i="31"/>
  <c r="N133" i="31"/>
  <c r="N132" i="31"/>
  <c r="N131" i="31"/>
  <c r="N130" i="31"/>
  <c r="N129" i="31"/>
  <c r="N128" i="31"/>
  <c r="N127" i="31"/>
  <c r="N126" i="31"/>
  <c r="N125" i="31"/>
  <c r="N124" i="31"/>
  <c r="N123" i="31"/>
  <c r="N122" i="31"/>
  <c r="N121" i="31"/>
  <c r="N120" i="31"/>
  <c r="N119" i="31"/>
  <c r="N118" i="31"/>
  <c r="N117" i="31"/>
  <c r="N116" i="31"/>
  <c r="N115" i="31"/>
  <c r="N114" i="31"/>
  <c r="N113" i="31"/>
  <c r="N112" i="31"/>
  <c r="N111" i="31"/>
  <c r="N110" i="31"/>
  <c r="N109" i="31"/>
  <c r="N108" i="31"/>
  <c r="N107" i="31"/>
  <c r="N106" i="31"/>
  <c r="N105" i="31"/>
  <c r="N104" i="31"/>
  <c r="N103" i="31"/>
  <c r="N102" i="31"/>
  <c r="N101" i="31"/>
  <c r="N100" i="31"/>
  <c r="N99" i="31"/>
  <c r="N98" i="31"/>
  <c r="N97" i="31"/>
  <c r="N96" i="31"/>
  <c r="N95" i="31"/>
  <c r="N94" i="31"/>
  <c r="N93" i="31"/>
  <c r="N92" i="31"/>
  <c r="N91" i="31"/>
  <c r="N90" i="31"/>
  <c r="N89" i="31"/>
  <c r="N88" i="31"/>
  <c r="N87" i="31"/>
  <c r="N86" i="31"/>
  <c r="N85" i="31"/>
  <c r="N84" i="31"/>
  <c r="N83" i="31"/>
  <c r="N82" i="31"/>
  <c r="N81" i="31"/>
  <c r="N80" i="31"/>
  <c r="N79" i="31"/>
  <c r="N78" i="31"/>
  <c r="N77" i="31"/>
  <c r="N76" i="31"/>
  <c r="N75" i="31"/>
  <c r="N74" i="31"/>
  <c r="N73" i="31"/>
  <c r="N72" i="31"/>
  <c r="N71" i="31"/>
  <c r="N70" i="31"/>
  <c r="N69" i="31"/>
  <c r="N68" i="31"/>
  <c r="N67" i="31"/>
  <c r="N66" i="31"/>
  <c r="N65" i="31"/>
  <c r="N64" i="31"/>
  <c r="N63" i="31"/>
  <c r="N62" i="31"/>
  <c r="N61" i="31"/>
  <c r="N60" i="31"/>
  <c r="N59" i="31"/>
  <c r="N58" i="31"/>
  <c r="N57" i="31"/>
  <c r="N56" i="31"/>
  <c r="N55" i="31"/>
  <c r="N54" i="31"/>
  <c r="N53" i="31"/>
  <c r="N52" i="31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E5" i="32" l="1"/>
  <c r="E6" i="32"/>
  <c r="E7" i="32"/>
  <c r="E8" i="32"/>
  <c r="E9" i="32"/>
  <c r="E10" i="32"/>
  <c r="E4" i="32"/>
  <c r="G5" i="33"/>
  <c r="G6" i="33"/>
  <c r="G7" i="33"/>
  <c r="G4" i="33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4" i="26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4" i="31"/>
  <c r="L203" i="31"/>
  <c r="L202" i="31"/>
  <c r="L201" i="31"/>
  <c r="L200" i="31"/>
  <c r="L199" i="31"/>
  <c r="L198" i="31"/>
  <c r="L197" i="31"/>
  <c r="L196" i="31"/>
  <c r="L195" i="31"/>
  <c r="L194" i="31"/>
  <c r="L193" i="31"/>
  <c r="L192" i="31"/>
  <c r="L191" i="31"/>
  <c r="L190" i="31"/>
  <c r="L189" i="31"/>
  <c r="L188" i="31"/>
  <c r="L187" i="31"/>
  <c r="L186" i="31"/>
  <c r="L185" i="31"/>
  <c r="L184" i="31"/>
  <c r="L183" i="31"/>
  <c r="L182" i="31"/>
  <c r="L181" i="31"/>
  <c r="L180" i="31"/>
  <c r="L179" i="31"/>
  <c r="L178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11" i="31"/>
  <c r="L110" i="31"/>
  <c r="L109" i="31"/>
  <c r="L108" i="31"/>
  <c r="L107" i="31"/>
  <c r="L106" i="31"/>
  <c r="L105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N867" i="22"/>
  <c r="N866" i="22"/>
  <c r="N865" i="22"/>
  <c r="N864" i="22"/>
  <c r="N863" i="22"/>
  <c r="N862" i="22"/>
  <c r="N861" i="22"/>
  <c r="N860" i="22"/>
  <c r="N859" i="22"/>
  <c r="N858" i="22"/>
  <c r="N857" i="22"/>
  <c r="N856" i="22"/>
  <c r="N855" i="22"/>
  <c r="N854" i="22"/>
  <c r="N853" i="22"/>
  <c r="N852" i="22"/>
  <c r="N851" i="22"/>
  <c r="N850" i="22"/>
  <c r="N849" i="22"/>
  <c r="N848" i="22"/>
  <c r="N847" i="22"/>
  <c r="N846" i="22"/>
  <c r="N845" i="22"/>
  <c r="N844" i="22"/>
  <c r="N843" i="22"/>
  <c r="N842" i="22"/>
  <c r="N841" i="22"/>
  <c r="N840" i="22"/>
  <c r="N839" i="22"/>
  <c r="N838" i="22"/>
  <c r="N837" i="22"/>
  <c r="N836" i="22"/>
  <c r="N835" i="22"/>
  <c r="N834" i="22"/>
  <c r="N833" i="22"/>
  <c r="N832" i="22"/>
  <c r="N831" i="22"/>
  <c r="N830" i="22"/>
  <c r="N829" i="22"/>
  <c r="N828" i="22"/>
  <c r="N827" i="22"/>
  <c r="N826" i="22"/>
  <c r="N825" i="22"/>
  <c r="N824" i="22"/>
  <c r="N823" i="22"/>
  <c r="N822" i="22"/>
  <c r="N821" i="22"/>
  <c r="N820" i="22"/>
  <c r="N819" i="22"/>
  <c r="N818" i="22"/>
  <c r="N817" i="22"/>
  <c r="N816" i="22"/>
  <c r="N815" i="22"/>
  <c r="N814" i="22"/>
  <c r="N813" i="22"/>
  <c r="N812" i="22"/>
  <c r="N811" i="22"/>
  <c r="N810" i="22"/>
  <c r="N809" i="22"/>
  <c r="N808" i="22"/>
  <c r="N807" i="22"/>
  <c r="N806" i="22"/>
  <c r="N805" i="22"/>
  <c r="N804" i="22"/>
  <c r="N803" i="22"/>
  <c r="N802" i="22"/>
  <c r="N801" i="22"/>
  <c r="N800" i="22"/>
  <c r="N799" i="22"/>
  <c r="N798" i="22"/>
  <c r="N797" i="22"/>
  <c r="N796" i="22"/>
  <c r="N795" i="22"/>
  <c r="N794" i="22"/>
  <c r="N793" i="22"/>
  <c r="N792" i="22"/>
  <c r="N791" i="22"/>
  <c r="N790" i="22"/>
  <c r="N789" i="22"/>
  <c r="N788" i="22"/>
  <c r="N787" i="22"/>
  <c r="N786" i="22"/>
  <c r="N785" i="22"/>
  <c r="N784" i="22"/>
  <c r="N783" i="22"/>
  <c r="N782" i="22"/>
  <c r="N781" i="22"/>
  <c r="N780" i="22"/>
  <c r="N779" i="22"/>
  <c r="N778" i="22"/>
  <c r="N777" i="22"/>
  <c r="N776" i="22"/>
  <c r="N775" i="22"/>
  <c r="N774" i="22"/>
  <c r="N773" i="22"/>
  <c r="N772" i="22"/>
  <c r="N771" i="22"/>
  <c r="N769" i="22"/>
  <c r="N768" i="22"/>
  <c r="N767" i="22"/>
  <c r="N766" i="22"/>
  <c r="N765" i="22"/>
  <c r="N764" i="22"/>
  <c r="N763" i="22"/>
  <c r="N762" i="22"/>
  <c r="N761" i="22"/>
  <c r="N760" i="22"/>
  <c r="N759" i="22"/>
  <c r="N758" i="22"/>
  <c r="N757" i="22"/>
  <c r="N756" i="22"/>
  <c r="N755" i="22"/>
  <c r="N754" i="22"/>
  <c r="N753" i="22"/>
  <c r="N752" i="22"/>
  <c r="N751" i="22"/>
  <c r="N750" i="22"/>
  <c r="N749" i="22"/>
  <c r="N748" i="22"/>
  <c r="N747" i="22"/>
  <c r="N746" i="22"/>
  <c r="N745" i="22"/>
  <c r="N744" i="22"/>
  <c r="N743" i="22"/>
  <c r="N742" i="22"/>
  <c r="N741" i="22"/>
  <c r="N740" i="22"/>
  <c r="N739" i="22"/>
  <c r="N738" i="22"/>
  <c r="N737" i="22"/>
  <c r="N736" i="22"/>
  <c r="N735" i="22"/>
  <c r="N734" i="22"/>
  <c r="N733" i="22"/>
  <c r="N732" i="22"/>
  <c r="N731" i="22"/>
  <c r="N730" i="22"/>
  <c r="N729" i="22"/>
  <c r="N728" i="22"/>
  <c r="N727" i="22"/>
  <c r="N726" i="22"/>
  <c r="N725" i="22"/>
  <c r="N724" i="22"/>
  <c r="N723" i="22"/>
  <c r="N722" i="22"/>
  <c r="N721" i="22"/>
  <c r="N720" i="22"/>
  <c r="N719" i="22"/>
  <c r="N718" i="22"/>
  <c r="N717" i="22"/>
  <c r="N716" i="22"/>
  <c r="N715" i="22"/>
  <c r="N714" i="22"/>
  <c r="N713" i="22"/>
  <c r="N712" i="22"/>
  <c r="N711" i="22"/>
  <c r="N710" i="22"/>
  <c r="N709" i="22"/>
  <c r="N708" i="22"/>
  <c r="N707" i="22"/>
  <c r="N706" i="22"/>
  <c r="N705" i="22"/>
  <c r="N704" i="22"/>
  <c r="N703" i="22"/>
  <c r="N702" i="22"/>
  <c r="N701" i="22"/>
  <c r="N700" i="22"/>
  <c r="N699" i="22"/>
  <c r="N698" i="22"/>
  <c r="N697" i="22"/>
  <c r="N696" i="22"/>
  <c r="N695" i="22"/>
  <c r="N694" i="22"/>
  <c r="N693" i="22"/>
  <c r="N692" i="22"/>
  <c r="N691" i="22"/>
  <c r="N690" i="22"/>
  <c r="N689" i="22"/>
  <c r="N688" i="22"/>
  <c r="N687" i="22"/>
  <c r="N686" i="22"/>
  <c r="N685" i="22"/>
  <c r="N684" i="22"/>
  <c r="N683" i="22"/>
  <c r="N682" i="22"/>
  <c r="N681" i="22"/>
  <c r="N680" i="22"/>
  <c r="N679" i="22"/>
  <c r="N678" i="22"/>
  <c r="N677" i="22"/>
  <c r="N676" i="22"/>
  <c r="N675" i="22"/>
  <c r="N674" i="22"/>
  <c r="N673" i="22"/>
  <c r="N672" i="22"/>
  <c r="N671" i="22"/>
  <c r="N670" i="22"/>
  <c r="N669" i="22"/>
  <c r="N668" i="22"/>
  <c r="N667" i="22"/>
  <c r="N666" i="22"/>
  <c r="N665" i="22"/>
  <c r="N664" i="22"/>
  <c r="N663" i="22"/>
  <c r="N662" i="22"/>
  <c r="N661" i="22"/>
  <c r="N660" i="22"/>
  <c r="N659" i="22"/>
  <c r="N658" i="22"/>
  <c r="N657" i="22"/>
  <c r="N656" i="22"/>
  <c r="N655" i="22"/>
  <c r="N654" i="22"/>
  <c r="N653" i="22"/>
  <c r="N652" i="22"/>
  <c r="N651" i="22"/>
  <c r="N650" i="22"/>
  <c r="N649" i="22"/>
  <c r="N648" i="22"/>
  <c r="N647" i="22"/>
  <c r="N646" i="22"/>
  <c r="N645" i="22"/>
  <c r="N644" i="22"/>
  <c r="N643" i="22"/>
  <c r="N642" i="22"/>
  <c r="N641" i="22"/>
  <c r="N640" i="22"/>
  <c r="N639" i="22"/>
  <c r="N638" i="22"/>
  <c r="N637" i="22"/>
  <c r="N636" i="22"/>
  <c r="N635" i="22"/>
  <c r="N634" i="22"/>
  <c r="N633" i="22"/>
  <c r="N632" i="22"/>
  <c r="N631" i="22"/>
  <c r="N630" i="22"/>
  <c r="N629" i="22"/>
  <c r="N628" i="22"/>
  <c r="N627" i="22"/>
  <c r="N626" i="22"/>
  <c r="N625" i="22"/>
  <c r="N624" i="22"/>
  <c r="N623" i="22"/>
  <c r="N622" i="22"/>
  <c r="N621" i="22"/>
  <c r="N620" i="22"/>
  <c r="N619" i="22"/>
  <c r="N618" i="22"/>
  <c r="N617" i="22"/>
  <c r="N616" i="22"/>
  <c r="N615" i="22"/>
  <c r="N614" i="22"/>
  <c r="N613" i="22"/>
  <c r="N612" i="22"/>
  <c r="N611" i="22"/>
  <c r="N610" i="22"/>
  <c r="N609" i="22"/>
  <c r="N608" i="22"/>
  <c r="N607" i="22"/>
  <c r="N606" i="22"/>
  <c r="N605" i="22"/>
  <c r="N604" i="22"/>
  <c r="N603" i="22"/>
  <c r="N602" i="22"/>
  <c r="N601" i="22"/>
  <c r="N600" i="22"/>
  <c r="N599" i="22"/>
  <c r="N598" i="22"/>
  <c r="N597" i="22"/>
  <c r="N596" i="22"/>
  <c r="N595" i="22"/>
  <c r="N594" i="22"/>
  <c r="N593" i="22"/>
  <c r="N592" i="22"/>
  <c r="N591" i="22"/>
  <c r="N590" i="22"/>
  <c r="N589" i="22"/>
  <c r="N588" i="22"/>
  <c r="N587" i="22"/>
  <c r="N586" i="22"/>
  <c r="N585" i="22"/>
  <c r="N584" i="22"/>
  <c r="N583" i="22"/>
  <c r="N582" i="22"/>
  <c r="N581" i="22"/>
  <c r="N580" i="22"/>
  <c r="N579" i="22"/>
  <c r="N578" i="22"/>
  <c r="N577" i="22"/>
  <c r="N576" i="22"/>
  <c r="N575" i="22"/>
  <c r="N574" i="22"/>
  <c r="N573" i="22"/>
  <c r="N572" i="22"/>
  <c r="N571" i="22"/>
  <c r="N570" i="22"/>
  <c r="N569" i="22"/>
  <c r="N568" i="22"/>
  <c r="N567" i="22"/>
  <c r="N566" i="22"/>
  <c r="N565" i="22"/>
  <c r="N564" i="22"/>
  <c r="N563" i="22"/>
  <c r="N562" i="22"/>
  <c r="N561" i="22"/>
  <c r="N560" i="22"/>
  <c r="N559" i="22"/>
  <c r="N558" i="22"/>
  <c r="N557" i="22"/>
  <c r="N556" i="22"/>
  <c r="N555" i="22"/>
  <c r="N554" i="22"/>
  <c r="N553" i="22"/>
  <c r="N552" i="22"/>
  <c r="N551" i="22"/>
  <c r="N550" i="22"/>
  <c r="N549" i="22"/>
  <c r="N548" i="22"/>
  <c r="N547" i="22"/>
  <c r="N546" i="22"/>
  <c r="N545" i="22"/>
  <c r="N544" i="22"/>
  <c r="N543" i="22"/>
  <c r="N542" i="22"/>
  <c r="N541" i="22"/>
  <c r="N540" i="22"/>
  <c r="N539" i="22"/>
  <c r="N538" i="22"/>
  <c r="N537" i="22"/>
  <c r="N536" i="22"/>
  <c r="N535" i="22"/>
  <c r="N534" i="22"/>
  <c r="N533" i="22"/>
  <c r="N532" i="22"/>
  <c r="N531" i="22"/>
  <c r="N530" i="22"/>
  <c r="N529" i="22"/>
  <c r="N528" i="22"/>
  <c r="N527" i="22"/>
  <c r="N526" i="22"/>
  <c r="N525" i="22"/>
  <c r="N524" i="22"/>
  <c r="N523" i="22"/>
  <c r="N522" i="22"/>
  <c r="N521" i="22"/>
  <c r="N520" i="22"/>
  <c r="N519" i="22"/>
  <c r="N518" i="22"/>
  <c r="N517" i="22"/>
  <c r="N516" i="22"/>
  <c r="N515" i="22"/>
  <c r="N514" i="22"/>
  <c r="N513" i="22"/>
  <c r="N512" i="22"/>
  <c r="N511" i="22"/>
  <c r="N510" i="22"/>
  <c r="N509" i="22"/>
  <c r="N508" i="22"/>
  <c r="N507" i="22"/>
  <c r="N506" i="22"/>
  <c r="N505" i="22"/>
  <c r="N504" i="22"/>
  <c r="N503" i="22"/>
  <c r="N502" i="22"/>
  <c r="N501" i="22"/>
  <c r="N500" i="22"/>
  <c r="N499" i="22"/>
  <c r="N498" i="22"/>
  <c r="N497" i="22"/>
  <c r="N496" i="22"/>
  <c r="N495" i="22"/>
  <c r="N494" i="22"/>
  <c r="N493" i="22"/>
  <c r="N492" i="22"/>
  <c r="N491" i="22"/>
  <c r="N490" i="22"/>
  <c r="N489" i="22"/>
  <c r="N488" i="22"/>
  <c r="N487" i="22"/>
  <c r="N486" i="22"/>
  <c r="N485" i="22"/>
  <c r="N484" i="22"/>
  <c r="N483" i="22"/>
  <c r="N482" i="22"/>
  <c r="N481" i="22"/>
  <c r="N480" i="22"/>
  <c r="N479" i="22"/>
  <c r="N478" i="22"/>
  <c r="N477" i="22"/>
  <c r="N476" i="22"/>
  <c r="N475" i="22"/>
  <c r="N474" i="22"/>
  <c r="N473" i="22"/>
  <c r="N472" i="22"/>
  <c r="N471" i="22"/>
  <c r="N470" i="22"/>
  <c r="N469" i="22"/>
  <c r="N468" i="22"/>
  <c r="N467" i="22"/>
  <c r="N466" i="22"/>
  <c r="N465" i="22"/>
  <c r="N464" i="22"/>
  <c r="N463" i="22"/>
  <c r="N462" i="22"/>
  <c r="N461" i="22"/>
  <c r="N460" i="22"/>
  <c r="N459" i="22"/>
  <c r="N458" i="22"/>
  <c r="N457" i="22"/>
  <c r="N456" i="22"/>
  <c r="N455" i="22"/>
  <c r="N454" i="22"/>
  <c r="N453" i="22"/>
  <c r="N452" i="22"/>
  <c r="N451" i="22"/>
  <c r="N450" i="22"/>
  <c r="N449" i="22"/>
  <c r="N448" i="22"/>
  <c r="N447" i="22"/>
  <c r="N446" i="22"/>
  <c r="N445" i="22"/>
  <c r="N444" i="22"/>
  <c r="N443" i="22"/>
  <c r="N442" i="22"/>
  <c r="N441" i="22"/>
  <c r="N440" i="22"/>
  <c r="N439" i="22"/>
  <c r="N438" i="22"/>
  <c r="N437" i="22"/>
  <c r="N436" i="22"/>
  <c r="N435" i="22"/>
  <c r="N434" i="22"/>
  <c r="N433" i="22"/>
  <c r="N432" i="22"/>
  <c r="N431" i="22"/>
  <c r="N430" i="22"/>
  <c r="N429" i="22"/>
  <c r="N428" i="22"/>
  <c r="N427" i="22"/>
  <c r="N426" i="22"/>
  <c r="N425" i="22"/>
  <c r="N424" i="22"/>
  <c r="N423" i="22"/>
  <c r="N422" i="22"/>
  <c r="N421" i="22"/>
  <c r="N420" i="22"/>
  <c r="N419" i="22"/>
  <c r="N418" i="22"/>
  <c r="N417" i="22"/>
  <c r="N416" i="22"/>
  <c r="N415" i="22"/>
  <c r="N414" i="22"/>
  <c r="N413" i="22"/>
  <c r="N412" i="22"/>
  <c r="N411" i="22"/>
  <c r="N410" i="22"/>
  <c r="N409" i="22"/>
  <c r="N408" i="22"/>
  <c r="N407" i="22"/>
  <c r="N406" i="22"/>
  <c r="N405" i="22"/>
  <c r="N404" i="22"/>
  <c r="N403" i="22"/>
  <c r="N402" i="22"/>
  <c r="N401" i="22"/>
  <c r="N400" i="22"/>
  <c r="N399" i="22"/>
  <c r="N398" i="22"/>
  <c r="N397" i="22"/>
  <c r="N396" i="22"/>
  <c r="N395" i="22"/>
  <c r="N394" i="22"/>
  <c r="N393" i="22"/>
  <c r="N392" i="22"/>
  <c r="N391" i="22"/>
  <c r="N390" i="22"/>
  <c r="N389" i="22"/>
  <c r="N388" i="22"/>
  <c r="N387" i="22"/>
  <c r="N386" i="22"/>
  <c r="N385" i="22"/>
  <c r="N384" i="22"/>
  <c r="N383" i="22"/>
  <c r="N382" i="22"/>
  <c r="N381" i="22"/>
  <c r="N380" i="22"/>
  <c r="N379" i="22"/>
  <c r="N378" i="22"/>
  <c r="N377" i="22"/>
  <c r="N376" i="22"/>
  <c r="N375" i="22"/>
  <c r="N374" i="22"/>
  <c r="N373" i="22"/>
  <c r="N372" i="22"/>
  <c r="N371" i="22"/>
  <c r="N370" i="22"/>
  <c r="N369" i="22"/>
  <c r="N368" i="22"/>
  <c r="N367" i="22"/>
  <c r="N366" i="22"/>
  <c r="N365" i="22"/>
  <c r="N364" i="22"/>
  <c r="N363" i="22"/>
  <c r="N362" i="22"/>
  <c r="N361" i="22"/>
  <c r="N360" i="22"/>
  <c r="N359" i="22"/>
  <c r="N358" i="22"/>
  <c r="N357" i="22"/>
  <c r="N356" i="22"/>
  <c r="N355" i="22"/>
  <c r="N354" i="22"/>
  <c r="N353" i="22"/>
  <c r="N352" i="22"/>
  <c r="N351" i="22"/>
  <c r="N350" i="22"/>
  <c r="N349" i="22"/>
  <c r="N348" i="22"/>
  <c r="N347" i="22"/>
  <c r="N346" i="22"/>
  <c r="N345" i="22"/>
  <c r="N344" i="22"/>
  <c r="N343" i="22"/>
  <c r="N342" i="22"/>
  <c r="N341" i="22"/>
  <c r="N340" i="22"/>
  <c r="N339" i="22"/>
  <c r="N338" i="22"/>
  <c r="N337" i="22"/>
  <c r="N336" i="22"/>
  <c r="N335" i="22"/>
  <c r="N334" i="22"/>
  <c r="N333" i="22"/>
  <c r="N332" i="22"/>
  <c r="N331" i="22"/>
  <c r="N330" i="22"/>
  <c r="N329" i="22"/>
  <c r="N328" i="22"/>
  <c r="N327" i="22"/>
  <c r="N326" i="22"/>
  <c r="N325" i="22"/>
  <c r="N324" i="22"/>
  <c r="N323" i="22"/>
  <c r="N322" i="22"/>
  <c r="N321" i="22"/>
  <c r="N320" i="22"/>
  <c r="N319" i="22"/>
  <c r="N318" i="22"/>
  <c r="N317" i="22"/>
  <c r="N316" i="22"/>
  <c r="N315" i="22"/>
  <c r="N314" i="22"/>
  <c r="N313" i="22"/>
  <c r="N312" i="22"/>
  <c r="N311" i="22"/>
  <c r="N310" i="22"/>
  <c r="N309" i="22"/>
  <c r="N308" i="22"/>
  <c r="N307" i="22"/>
  <c r="N306" i="22"/>
  <c r="N305" i="22"/>
  <c r="N304" i="22"/>
  <c r="N303" i="22"/>
  <c r="N302" i="22"/>
  <c r="N301" i="22"/>
  <c r="N300" i="22"/>
  <c r="N299" i="22"/>
  <c r="N298" i="22"/>
  <c r="N297" i="22"/>
  <c r="N296" i="22"/>
  <c r="N295" i="22"/>
  <c r="N294" i="22"/>
  <c r="N293" i="22"/>
  <c r="N292" i="22"/>
  <c r="N291" i="22"/>
  <c r="N290" i="22"/>
  <c r="N289" i="22"/>
  <c r="N288" i="22"/>
  <c r="N287" i="22"/>
  <c r="N286" i="22"/>
  <c r="N285" i="22"/>
  <c r="N284" i="22"/>
  <c r="N283" i="22"/>
  <c r="N282" i="22"/>
  <c r="N281" i="22"/>
  <c r="N280" i="22"/>
  <c r="N279" i="22"/>
  <c r="N278" i="22"/>
  <c r="N277" i="22"/>
  <c r="N276" i="22"/>
  <c r="N275" i="22"/>
  <c r="N274" i="22"/>
  <c r="N273" i="22"/>
  <c r="N272" i="22"/>
  <c r="N271" i="22"/>
  <c r="N270" i="22"/>
  <c r="N269" i="22"/>
  <c r="N268" i="22"/>
  <c r="N267" i="22"/>
  <c r="N266" i="22"/>
  <c r="N265" i="22"/>
  <c r="N264" i="22"/>
  <c r="N263" i="22"/>
  <c r="N262" i="22"/>
  <c r="N261" i="22"/>
  <c r="N260" i="22"/>
  <c r="N259" i="22"/>
  <c r="N258" i="22"/>
  <c r="N257" i="22"/>
  <c r="N256" i="22"/>
  <c r="N255" i="22"/>
  <c r="N254" i="22"/>
  <c r="N253" i="22"/>
  <c r="N252" i="22"/>
  <c r="N251" i="22"/>
  <c r="N250" i="22"/>
  <c r="N249" i="22"/>
  <c r="N248" i="22"/>
  <c r="N247" i="22"/>
  <c r="N246" i="22"/>
  <c r="N245" i="22"/>
  <c r="N244" i="22"/>
  <c r="N243" i="22"/>
  <c r="N242" i="22"/>
  <c r="N241" i="22"/>
  <c r="N240" i="22"/>
  <c r="N239" i="22"/>
  <c r="N238" i="22"/>
  <c r="N237" i="22"/>
  <c r="N236" i="22"/>
  <c r="N235" i="22"/>
  <c r="N234" i="22"/>
  <c r="N233" i="22"/>
  <c r="N232" i="22"/>
  <c r="N231" i="22"/>
  <c r="N230" i="22"/>
  <c r="N229" i="22"/>
  <c r="N228" i="22"/>
  <c r="N227" i="22"/>
  <c r="N226" i="22"/>
  <c r="N225" i="22"/>
  <c r="N224" i="22"/>
  <c r="N223" i="22"/>
  <c r="N222" i="22"/>
  <c r="N221" i="22"/>
  <c r="N220" i="22"/>
  <c r="N219" i="22"/>
  <c r="N218" i="22"/>
  <c r="N217" i="22"/>
  <c r="N216" i="22"/>
  <c r="N215" i="22"/>
  <c r="N214" i="22"/>
  <c r="N213" i="22"/>
  <c r="N212" i="22"/>
  <c r="N211" i="22"/>
  <c r="N210" i="22"/>
  <c r="N209" i="22"/>
  <c r="N208" i="22"/>
  <c r="N207" i="22"/>
  <c r="N206" i="22"/>
  <c r="N205" i="22"/>
  <c r="N204" i="22"/>
  <c r="N203" i="22"/>
  <c r="N202" i="22"/>
  <c r="N201" i="22"/>
  <c r="N200" i="22"/>
  <c r="N199" i="22"/>
  <c r="N198" i="22"/>
  <c r="N197" i="22"/>
  <c r="N196" i="22"/>
  <c r="N195" i="22"/>
  <c r="N194" i="22"/>
  <c r="N193" i="22"/>
  <c r="N192" i="22"/>
  <c r="N191" i="22"/>
  <c r="N190" i="22"/>
  <c r="N189" i="22"/>
  <c r="N188" i="22"/>
  <c r="N187" i="22"/>
  <c r="N186" i="22"/>
  <c r="N185" i="22"/>
  <c r="N184" i="22"/>
  <c r="N183" i="22"/>
  <c r="N182" i="22"/>
  <c r="N181" i="22"/>
  <c r="N180" i="22"/>
  <c r="N179" i="22"/>
  <c r="N178" i="22"/>
  <c r="N177" i="22"/>
  <c r="N176" i="22"/>
  <c r="N175" i="22"/>
  <c r="N174" i="22"/>
  <c r="N173" i="22"/>
  <c r="N172" i="22"/>
  <c r="N171" i="22"/>
  <c r="N170" i="22"/>
  <c r="N169" i="22"/>
  <c r="N168" i="22"/>
  <c r="N167" i="22"/>
  <c r="N166" i="22"/>
  <c r="N165" i="22"/>
  <c r="N164" i="22"/>
  <c r="N163" i="22"/>
  <c r="N162" i="22"/>
  <c r="N161" i="22"/>
  <c r="N160" i="22"/>
  <c r="N159" i="22"/>
  <c r="N158" i="22"/>
  <c r="N157" i="22"/>
  <c r="N156" i="22"/>
  <c r="N155" i="22"/>
  <c r="N154" i="22"/>
  <c r="N153" i="22"/>
  <c r="N152" i="22"/>
  <c r="N151" i="22"/>
  <c r="N150" i="22"/>
  <c r="N149" i="22"/>
  <c r="N148" i="22"/>
  <c r="N147" i="22"/>
  <c r="N146" i="22"/>
  <c r="N145" i="22"/>
  <c r="N144" i="22"/>
  <c r="N143" i="22"/>
  <c r="N142" i="22"/>
  <c r="N141" i="22"/>
  <c r="N140" i="22"/>
  <c r="N139" i="22"/>
  <c r="N138" i="22"/>
  <c r="N137" i="22"/>
  <c r="N136" i="22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L867" i="22"/>
  <c r="L866" i="22"/>
  <c r="L865" i="22"/>
  <c r="L864" i="22"/>
  <c r="L863" i="22"/>
  <c r="L862" i="22"/>
  <c r="L861" i="22"/>
  <c r="L860" i="22"/>
  <c r="L859" i="22"/>
  <c r="L858" i="22"/>
  <c r="L857" i="22"/>
  <c r="L856" i="22"/>
  <c r="L855" i="22"/>
  <c r="L854" i="22"/>
  <c r="L853" i="22"/>
  <c r="L852" i="22"/>
  <c r="L851" i="22"/>
  <c r="L850" i="22"/>
  <c r="L849" i="22"/>
  <c r="L848" i="22"/>
  <c r="L847" i="22"/>
  <c r="L846" i="22"/>
  <c r="L845" i="22"/>
  <c r="L844" i="22"/>
  <c r="L843" i="22"/>
  <c r="L842" i="22"/>
  <c r="L841" i="22"/>
  <c r="L840" i="22"/>
  <c r="L839" i="22"/>
  <c r="L838" i="22"/>
  <c r="L837" i="22"/>
  <c r="L836" i="22"/>
  <c r="L835" i="22"/>
  <c r="L834" i="22"/>
  <c r="L833" i="22"/>
  <c r="L832" i="22"/>
  <c r="L831" i="22"/>
  <c r="L830" i="22"/>
  <c r="L829" i="22"/>
  <c r="L828" i="22"/>
  <c r="L827" i="22"/>
  <c r="L826" i="22"/>
  <c r="L825" i="22"/>
  <c r="L824" i="22"/>
  <c r="L823" i="22"/>
  <c r="L822" i="22"/>
  <c r="L821" i="22"/>
  <c r="L820" i="22"/>
  <c r="L819" i="22"/>
  <c r="L818" i="22"/>
  <c r="L817" i="22"/>
  <c r="L816" i="22"/>
  <c r="L815" i="22"/>
  <c r="L814" i="22"/>
  <c r="L813" i="22"/>
  <c r="L812" i="22"/>
  <c r="L811" i="22"/>
  <c r="L810" i="22"/>
  <c r="L809" i="22"/>
  <c r="L808" i="22"/>
  <c r="L807" i="22"/>
  <c r="L806" i="22"/>
  <c r="L805" i="22"/>
  <c r="L804" i="22"/>
  <c r="L803" i="22"/>
  <c r="L802" i="22"/>
  <c r="L801" i="22"/>
  <c r="L800" i="22"/>
  <c r="L799" i="22"/>
  <c r="L798" i="22"/>
  <c r="L797" i="22"/>
  <c r="L796" i="22"/>
  <c r="L795" i="22"/>
  <c r="L794" i="22"/>
  <c r="L793" i="22"/>
  <c r="L792" i="22"/>
  <c r="L791" i="22"/>
  <c r="L790" i="22"/>
  <c r="L789" i="22"/>
  <c r="L788" i="22"/>
  <c r="L787" i="22"/>
  <c r="L786" i="22"/>
  <c r="L785" i="22"/>
  <c r="L784" i="22"/>
  <c r="L783" i="22"/>
  <c r="L782" i="22"/>
  <c r="L781" i="22"/>
  <c r="L780" i="22"/>
  <c r="L779" i="22"/>
  <c r="L778" i="22"/>
  <c r="L777" i="22"/>
  <c r="L776" i="22"/>
  <c r="L775" i="22"/>
  <c r="L774" i="22"/>
  <c r="L773" i="22"/>
  <c r="L772" i="22"/>
  <c r="L771" i="22"/>
  <c r="L770" i="22"/>
  <c r="N770" i="22" s="1"/>
  <c r="L769" i="22"/>
  <c r="L768" i="22"/>
  <c r="L767" i="22"/>
  <c r="L766" i="22"/>
  <c r="L765" i="22"/>
  <c r="L764" i="22"/>
  <c r="L763" i="22"/>
  <c r="L762" i="22"/>
  <c r="L761" i="22"/>
  <c r="L760" i="22"/>
  <c r="L759" i="22"/>
  <c r="L758" i="22"/>
  <c r="L757" i="22"/>
  <c r="L756" i="22"/>
  <c r="L755" i="22"/>
  <c r="L754" i="22"/>
  <c r="L753" i="22"/>
  <c r="L752" i="22"/>
  <c r="L751" i="22"/>
  <c r="L750" i="22"/>
  <c r="L749" i="22"/>
  <c r="L748" i="22"/>
  <c r="L747" i="22"/>
  <c r="L746" i="22"/>
  <c r="L745" i="22"/>
  <c r="L744" i="22"/>
  <c r="L743" i="22"/>
  <c r="L742" i="22"/>
  <c r="L741" i="22"/>
  <c r="L740" i="22"/>
  <c r="L739" i="22"/>
  <c r="L738" i="22"/>
  <c r="L737" i="22"/>
  <c r="L736" i="22"/>
  <c r="L735" i="22"/>
  <c r="L734" i="22"/>
  <c r="L733" i="22"/>
  <c r="L732" i="22"/>
  <c r="L731" i="22"/>
  <c r="L730" i="22"/>
  <c r="L729" i="22"/>
  <c r="L728" i="22"/>
  <c r="L727" i="22"/>
  <c r="L726" i="22"/>
  <c r="L725" i="22"/>
  <c r="L724" i="22"/>
  <c r="L723" i="22"/>
  <c r="L722" i="22"/>
  <c r="L721" i="22"/>
  <c r="L720" i="22"/>
  <c r="L719" i="22"/>
  <c r="L718" i="22"/>
  <c r="L717" i="22"/>
  <c r="L716" i="22"/>
  <c r="L715" i="22"/>
  <c r="L714" i="22"/>
  <c r="L713" i="22"/>
  <c r="L712" i="22"/>
  <c r="L711" i="22"/>
  <c r="L710" i="22"/>
  <c r="L709" i="22"/>
  <c r="L708" i="22"/>
  <c r="L707" i="22"/>
  <c r="L706" i="22"/>
  <c r="L705" i="22"/>
  <c r="L704" i="22"/>
  <c r="L703" i="22"/>
  <c r="L702" i="22"/>
  <c r="L701" i="22"/>
  <c r="L700" i="22"/>
  <c r="L699" i="22"/>
  <c r="L698" i="22"/>
  <c r="L697" i="22"/>
  <c r="L696" i="22"/>
  <c r="L695" i="22"/>
  <c r="L694" i="22"/>
  <c r="L693" i="22"/>
  <c r="L692" i="22"/>
  <c r="L691" i="22"/>
  <c r="L690" i="22"/>
  <c r="L689" i="22"/>
  <c r="L688" i="22"/>
  <c r="L687" i="22"/>
  <c r="L686" i="22"/>
  <c r="L685" i="22"/>
  <c r="L684" i="22"/>
  <c r="L683" i="22"/>
  <c r="L682" i="22"/>
  <c r="L681" i="22"/>
  <c r="L680" i="22"/>
  <c r="L679" i="22"/>
  <c r="L678" i="22"/>
  <c r="L677" i="22"/>
  <c r="L676" i="22"/>
  <c r="L675" i="22"/>
  <c r="L674" i="22"/>
  <c r="L673" i="22"/>
  <c r="L672" i="22"/>
  <c r="L671" i="22"/>
  <c r="L670" i="22"/>
  <c r="L669" i="22"/>
  <c r="L668" i="22"/>
  <c r="L667" i="22"/>
  <c r="L666" i="22"/>
  <c r="L665" i="22"/>
  <c r="L664" i="22"/>
  <c r="L663" i="22"/>
  <c r="L662" i="22"/>
  <c r="L661" i="22"/>
  <c r="L660" i="22"/>
  <c r="L659" i="22"/>
  <c r="L658" i="22"/>
  <c r="L657" i="22"/>
  <c r="L656" i="22"/>
  <c r="L655" i="22"/>
  <c r="L654" i="22"/>
  <c r="L653" i="22"/>
  <c r="L652" i="22"/>
  <c r="L651" i="22"/>
  <c r="L650" i="22"/>
  <c r="L649" i="22"/>
  <c r="L648" i="22"/>
  <c r="L647" i="22"/>
  <c r="L646" i="22"/>
  <c r="L645" i="22"/>
  <c r="L644" i="22"/>
  <c r="L643" i="22"/>
  <c r="L642" i="22"/>
  <c r="L641" i="22"/>
  <c r="L640" i="22"/>
  <c r="L639" i="22"/>
  <c r="L638" i="22"/>
  <c r="L637" i="22"/>
  <c r="L636" i="22"/>
  <c r="L635" i="22"/>
  <c r="L634" i="22"/>
  <c r="L633" i="22"/>
  <c r="L632" i="22"/>
  <c r="L631" i="22"/>
  <c r="L630" i="22"/>
  <c r="L629" i="22"/>
  <c r="L628" i="22"/>
  <c r="L627" i="22"/>
  <c r="L626" i="22"/>
  <c r="L625" i="22"/>
  <c r="L624" i="22"/>
  <c r="L623" i="22"/>
  <c r="L622" i="22"/>
  <c r="L621" i="22"/>
  <c r="L620" i="22"/>
  <c r="L619" i="22"/>
  <c r="L618" i="22"/>
  <c r="L617" i="22"/>
  <c r="L616" i="22"/>
  <c r="L615" i="22"/>
  <c r="L614" i="22"/>
  <c r="L613" i="22"/>
  <c r="L612" i="22"/>
  <c r="L611" i="22"/>
  <c r="L610" i="22"/>
  <c r="L609" i="22"/>
  <c r="L608" i="22"/>
  <c r="L607" i="22"/>
  <c r="L606" i="22"/>
  <c r="L605" i="22"/>
  <c r="L604" i="22"/>
  <c r="L603" i="22"/>
  <c r="L602" i="22"/>
  <c r="L601" i="22"/>
  <c r="L600" i="22"/>
  <c r="L599" i="22"/>
  <c r="L598" i="22"/>
  <c r="L597" i="22"/>
  <c r="L596" i="22"/>
  <c r="L595" i="22"/>
  <c r="L594" i="22"/>
  <c r="L593" i="22"/>
  <c r="L592" i="22"/>
  <c r="L591" i="22"/>
  <c r="L590" i="22"/>
  <c r="L589" i="22"/>
  <c r="L588" i="22"/>
  <c r="L587" i="22"/>
  <c r="L586" i="22"/>
  <c r="L585" i="22"/>
  <c r="L584" i="22"/>
  <c r="L583" i="22"/>
  <c r="L582" i="22"/>
  <c r="L581" i="22"/>
  <c r="L580" i="22"/>
  <c r="L579" i="22"/>
  <c r="L578" i="22"/>
  <c r="L577" i="22"/>
  <c r="L576" i="22"/>
  <c r="L575" i="22"/>
  <c r="L574" i="22"/>
  <c r="L573" i="22"/>
  <c r="L572" i="22"/>
  <c r="L571" i="22"/>
  <c r="L570" i="22"/>
  <c r="L569" i="22"/>
  <c r="L568" i="22"/>
  <c r="L567" i="22"/>
  <c r="L566" i="22"/>
  <c r="L565" i="22"/>
  <c r="L564" i="22"/>
  <c r="L563" i="22"/>
  <c r="L562" i="22"/>
  <c r="L561" i="22"/>
  <c r="L560" i="22"/>
  <c r="L559" i="22"/>
  <c r="L558" i="22"/>
  <c r="L557" i="22"/>
  <c r="L556" i="22"/>
  <c r="L555" i="22"/>
  <c r="L554" i="22"/>
  <c r="L553" i="22"/>
  <c r="L552" i="22"/>
  <c r="L551" i="22"/>
  <c r="L550" i="22"/>
  <c r="L549" i="22"/>
  <c r="L548" i="22"/>
  <c r="L547" i="22"/>
  <c r="L546" i="22"/>
  <c r="L545" i="22"/>
  <c r="L544" i="22"/>
  <c r="L543" i="22"/>
  <c r="L542" i="22"/>
  <c r="L541" i="22"/>
  <c r="L540" i="22"/>
  <c r="L539" i="22"/>
  <c r="L538" i="22"/>
  <c r="L537" i="22"/>
  <c r="L536" i="22"/>
  <c r="L535" i="22"/>
  <c r="L534" i="22"/>
  <c r="L533" i="22"/>
  <c r="L532" i="22"/>
  <c r="L531" i="22"/>
  <c r="L530" i="22"/>
  <c r="L529" i="22"/>
  <c r="L528" i="22"/>
  <c r="L527" i="22"/>
  <c r="L526" i="22"/>
  <c r="L525" i="22"/>
  <c r="L524" i="22"/>
  <c r="L523" i="22"/>
  <c r="L522" i="22"/>
  <c r="L521" i="22"/>
  <c r="L520" i="22"/>
  <c r="L519" i="22"/>
  <c r="L518" i="22"/>
  <c r="L517" i="22"/>
  <c r="L516" i="22"/>
  <c r="L515" i="22"/>
  <c r="L514" i="22"/>
  <c r="L513" i="22"/>
  <c r="L512" i="22"/>
  <c r="L511" i="22"/>
  <c r="L510" i="22"/>
  <c r="L509" i="22"/>
  <c r="L508" i="22"/>
  <c r="L507" i="22"/>
  <c r="L506" i="22"/>
  <c r="L505" i="22"/>
  <c r="L504" i="22"/>
  <c r="L503" i="22"/>
  <c r="L502" i="22"/>
  <c r="L501" i="22"/>
  <c r="L500" i="22"/>
  <c r="L499" i="22"/>
  <c r="L498" i="22"/>
  <c r="L497" i="22"/>
  <c r="L496" i="22"/>
  <c r="L495" i="22"/>
  <c r="L494" i="22"/>
  <c r="L493" i="22"/>
  <c r="L492" i="22"/>
  <c r="L491" i="22"/>
  <c r="L490" i="22"/>
  <c r="L489" i="22"/>
  <c r="L488" i="22"/>
  <c r="L487" i="22"/>
  <c r="L486" i="22"/>
  <c r="L485" i="22"/>
  <c r="L484" i="22"/>
  <c r="L483" i="22"/>
  <c r="L482" i="22"/>
  <c r="L481" i="22"/>
  <c r="L480" i="22"/>
  <c r="L479" i="22"/>
  <c r="L478" i="22"/>
  <c r="L477" i="22"/>
  <c r="L476" i="22"/>
  <c r="L475" i="22"/>
  <c r="L474" i="22"/>
  <c r="L473" i="22"/>
  <c r="L472" i="22"/>
  <c r="L471" i="22"/>
  <c r="L470" i="22"/>
  <c r="L469" i="22"/>
  <c r="L468" i="22"/>
  <c r="L467" i="22"/>
  <c r="L466" i="22"/>
  <c r="L465" i="22"/>
  <c r="L464" i="22"/>
  <c r="L463" i="22"/>
  <c r="L462" i="22"/>
  <c r="L461" i="22"/>
  <c r="L460" i="22"/>
  <c r="L459" i="22"/>
  <c r="L458" i="22"/>
  <c r="L457" i="22"/>
  <c r="L456" i="22"/>
  <c r="L455" i="22"/>
  <c r="L454" i="22"/>
  <c r="L453" i="22"/>
  <c r="L452" i="22"/>
  <c r="L451" i="22"/>
  <c r="L450" i="22"/>
  <c r="L449" i="22"/>
  <c r="L448" i="22"/>
  <c r="L447" i="22"/>
  <c r="L446" i="22"/>
  <c r="L445" i="22"/>
  <c r="L444" i="22"/>
  <c r="L443" i="22"/>
  <c r="L442" i="22"/>
  <c r="L441" i="22"/>
  <c r="L440" i="22"/>
  <c r="L439" i="22"/>
  <c r="L438" i="22"/>
  <c r="L437" i="22"/>
  <c r="L436" i="22"/>
  <c r="L435" i="22"/>
  <c r="L434" i="22"/>
  <c r="L433" i="22"/>
  <c r="L432" i="22"/>
  <c r="L431" i="22"/>
  <c r="L430" i="22"/>
  <c r="L429" i="22"/>
  <c r="L428" i="22"/>
  <c r="L427" i="22"/>
  <c r="L426" i="22"/>
  <c r="L425" i="22"/>
  <c r="L424" i="22"/>
  <c r="L423" i="22"/>
  <c r="L422" i="22"/>
  <c r="L421" i="22"/>
  <c r="L420" i="22"/>
  <c r="L419" i="22"/>
  <c r="L418" i="22"/>
  <c r="L417" i="22"/>
  <c r="L416" i="22"/>
  <c r="L415" i="22"/>
  <c r="L414" i="22"/>
  <c r="L413" i="22"/>
  <c r="L412" i="22"/>
  <c r="L411" i="22"/>
  <c r="L410" i="22"/>
  <c r="L409" i="22"/>
  <c r="L408" i="22"/>
  <c r="L407" i="22"/>
  <c r="L406" i="22"/>
  <c r="L405" i="22"/>
  <c r="L404" i="22"/>
  <c r="L403" i="22"/>
  <c r="L402" i="22"/>
  <c r="L401" i="22"/>
  <c r="L400" i="22"/>
  <c r="L399" i="22"/>
  <c r="L398" i="22"/>
  <c r="L397" i="22"/>
  <c r="L396" i="22"/>
  <c r="L395" i="22"/>
  <c r="L394" i="22"/>
  <c r="L393" i="22"/>
  <c r="L392" i="22"/>
  <c r="L391" i="22"/>
  <c r="L390" i="22"/>
  <c r="L389" i="22"/>
  <c r="L388" i="22"/>
  <c r="L387" i="22"/>
  <c r="L386" i="22"/>
  <c r="L385" i="22"/>
  <c r="L384" i="22"/>
  <c r="L383" i="22"/>
  <c r="L382" i="22"/>
  <c r="L381" i="22"/>
  <c r="L380" i="22"/>
  <c r="L379" i="22"/>
  <c r="L378" i="22"/>
  <c r="L377" i="22"/>
  <c r="L376" i="22"/>
  <c r="L375" i="22"/>
  <c r="L374" i="22"/>
  <c r="L373" i="22"/>
  <c r="L372" i="22"/>
  <c r="L371" i="22"/>
  <c r="L370" i="22"/>
  <c r="L369" i="22"/>
  <c r="L368" i="22"/>
  <c r="L367" i="22"/>
  <c r="L366" i="22"/>
  <c r="L365" i="22"/>
  <c r="L364" i="22"/>
  <c r="L363" i="22"/>
  <c r="L362" i="22"/>
  <c r="L361" i="22"/>
  <c r="L360" i="22"/>
  <c r="L359" i="22"/>
  <c r="L358" i="22"/>
  <c r="L357" i="22"/>
  <c r="L356" i="22"/>
  <c r="L355" i="22"/>
  <c r="L354" i="22"/>
  <c r="L353" i="22"/>
  <c r="L352" i="22"/>
  <c r="L351" i="22"/>
  <c r="L350" i="22"/>
  <c r="L349" i="22"/>
  <c r="L348" i="22"/>
  <c r="L347" i="22"/>
  <c r="L346" i="22"/>
  <c r="L345" i="22"/>
  <c r="L344" i="22"/>
  <c r="L343" i="22"/>
  <c r="L342" i="22"/>
  <c r="L341" i="22"/>
  <c r="L340" i="22"/>
  <c r="L339" i="22"/>
  <c r="L338" i="22"/>
  <c r="L337" i="22"/>
  <c r="L336" i="22"/>
  <c r="L335" i="22"/>
  <c r="L334" i="22"/>
  <c r="L333" i="22"/>
  <c r="L332" i="22"/>
  <c r="L331" i="22"/>
  <c r="L330" i="22"/>
  <c r="L329" i="22"/>
  <c r="L328" i="22"/>
  <c r="L327" i="22"/>
  <c r="L326" i="22"/>
  <c r="L325" i="22"/>
  <c r="L324" i="22"/>
  <c r="L323" i="22"/>
  <c r="L322" i="22"/>
  <c r="L321" i="22"/>
  <c r="L320" i="22"/>
  <c r="L319" i="22"/>
  <c r="L318" i="22"/>
  <c r="L317" i="22"/>
  <c r="L316" i="22"/>
  <c r="L315" i="22"/>
  <c r="L314" i="22"/>
  <c r="L313" i="22"/>
  <c r="L312" i="22"/>
  <c r="L311" i="22"/>
  <c r="L310" i="22"/>
  <c r="L309" i="22"/>
  <c r="L308" i="22"/>
  <c r="L307" i="22"/>
  <c r="L306" i="22"/>
  <c r="L305" i="22"/>
  <c r="L304" i="22"/>
  <c r="L303" i="22"/>
  <c r="L302" i="22"/>
  <c r="L301" i="22"/>
  <c r="L300" i="22"/>
  <c r="L299" i="22"/>
  <c r="L298" i="22"/>
  <c r="L297" i="22"/>
  <c r="L296" i="22"/>
  <c r="L295" i="22"/>
  <c r="L294" i="22"/>
  <c r="L293" i="22"/>
  <c r="L292" i="22"/>
  <c r="L291" i="22"/>
  <c r="L290" i="22"/>
  <c r="L289" i="22"/>
  <c r="L288" i="22"/>
  <c r="L287" i="22"/>
  <c r="L286" i="22"/>
  <c r="L285" i="22"/>
  <c r="L284" i="22"/>
  <c r="L283" i="22"/>
  <c r="L282" i="22"/>
  <c r="L281" i="22"/>
  <c r="L280" i="22"/>
  <c r="L279" i="22"/>
  <c r="L278" i="22"/>
  <c r="L277" i="22"/>
  <c r="L276" i="22"/>
  <c r="L275" i="22"/>
  <c r="L274" i="22"/>
  <c r="L273" i="22"/>
  <c r="L272" i="22"/>
  <c r="L271" i="22"/>
  <c r="L270" i="22"/>
  <c r="L269" i="22"/>
  <c r="L268" i="22"/>
  <c r="L267" i="22"/>
  <c r="L266" i="22"/>
  <c r="L265" i="22"/>
  <c r="L264" i="22"/>
  <c r="L263" i="22"/>
  <c r="L262" i="22"/>
  <c r="L261" i="22"/>
  <c r="L260" i="22"/>
  <c r="L259" i="22"/>
  <c r="L258" i="22"/>
  <c r="L257" i="22"/>
  <c r="L256" i="22"/>
  <c r="L255" i="22"/>
  <c r="L254" i="22"/>
  <c r="L253" i="22"/>
  <c r="L252" i="22"/>
  <c r="L251" i="22"/>
  <c r="L250" i="22"/>
  <c r="L249" i="22"/>
  <c r="L248" i="22"/>
  <c r="L247" i="22"/>
  <c r="L246" i="22"/>
  <c r="L245" i="22"/>
  <c r="L244" i="22"/>
  <c r="L243" i="22"/>
  <c r="L242" i="22"/>
  <c r="L241" i="22"/>
  <c r="L240" i="22"/>
  <c r="L239" i="22"/>
  <c r="L238" i="22"/>
  <c r="L237" i="22"/>
  <c r="L236" i="22"/>
  <c r="L235" i="22"/>
  <c r="L234" i="22"/>
  <c r="L233" i="22"/>
  <c r="L232" i="22"/>
  <c r="L231" i="22"/>
  <c r="L230" i="22"/>
  <c r="L229" i="22"/>
  <c r="L228" i="22"/>
  <c r="L227" i="22"/>
  <c r="L226" i="22"/>
  <c r="L225" i="22"/>
  <c r="L224" i="22"/>
  <c r="L223" i="22"/>
  <c r="L222" i="22"/>
  <c r="L221" i="22"/>
  <c r="L220" i="22"/>
  <c r="L219" i="22"/>
  <c r="L218" i="22"/>
  <c r="L217" i="22"/>
  <c r="L216" i="22"/>
  <c r="L215" i="22"/>
  <c r="L214" i="22"/>
  <c r="L213" i="22"/>
  <c r="L212" i="22"/>
  <c r="L211" i="22"/>
  <c r="L210" i="22"/>
  <c r="L209" i="22"/>
  <c r="L208" i="22"/>
  <c r="L207" i="22"/>
  <c r="L206" i="22"/>
  <c r="L205" i="22"/>
  <c r="L204" i="22"/>
  <c r="L203" i="22"/>
  <c r="L202" i="22"/>
  <c r="L201" i="22"/>
  <c r="L200" i="22"/>
  <c r="L199" i="22"/>
  <c r="L198" i="22"/>
  <c r="L197" i="22"/>
  <c r="L196" i="22"/>
  <c r="L195" i="22"/>
  <c r="L194" i="22"/>
  <c r="L193" i="22"/>
  <c r="L192" i="22"/>
  <c r="L191" i="22"/>
  <c r="L190" i="22"/>
  <c r="L189" i="22"/>
  <c r="L188" i="22"/>
  <c r="L187" i="22"/>
  <c r="L186" i="22"/>
  <c r="L185" i="22"/>
  <c r="L184" i="22"/>
  <c r="L183" i="22"/>
  <c r="L182" i="22"/>
  <c r="L181" i="22"/>
  <c r="L180" i="22"/>
  <c r="L179" i="22"/>
  <c r="L178" i="22"/>
  <c r="L177" i="22"/>
  <c r="L176" i="22"/>
  <c r="L175" i="22"/>
  <c r="L174" i="22"/>
  <c r="L173" i="22"/>
  <c r="L172" i="22"/>
  <c r="L171" i="22"/>
  <c r="L170" i="22"/>
  <c r="L169" i="22"/>
  <c r="L168" i="22"/>
  <c r="L167" i="22"/>
  <c r="L166" i="22"/>
  <c r="L165" i="22"/>
  <c r="L164" i="22"/>
  <c r="L163" i="22"/>
  <c r="L162" i="22"/>
  <c r="L161" i="22"/>
  <c r="L160" i="22"/>
  <c r="L159" i="22"/>
  <c r="L158" i="22"/>
  <c r="L157" i="22"/>
  <c r="L156" i="22"/>
  <c r="L155" i="22"/>
  <c r="L154" i="22"/>
  <c r="L153" i="22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4" i="22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4" i="28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4" i="16"/>
  <c r="D5" i="18" l="1"/>
  <c r="D6" i="18"/>
  <c r="D7" i="18"/>
  <c r="D8" i="18"/>
  <c r="D9" i="18"/>
  <c r="D10" i="18"/>
  <c r="D11" i="18"/>
  <c r="D12" i="18"/>
  <c r="D13" i="18"/>
  <c r="D14" i="18"/>
  <c r="D15" i="18"/>
  <c r="D16" i="18"/>
  <c r="D17" i="18"/>
  <c r="D4" i="18"/>
  <c r="F5" i="30"/>
  <c r="F6" i="30"/>
  <c r="F7" i="30"/>
  <c r="F8" i="30"/>
  <c r="F9" i="30"/>
  <c r="F10" i="30"/>
  <c r="F11" i="30"/>
  <c r="F12" i="30"/>
  <c r="F13" i="30"/>
  <c r="F4" i="30"/>
</calcChain>
</file>

<file path=xl/sharedStrings.xml><?xml version="1.0" encoding="utf-8"?>
<sst xmlns="http://schemas.openxmlformats.org/spreadsheetml/2006/main" count="6942" uniqueCount="1957">
  <si>
    <t>Wishing on a Star</t>
  </si>
  <si>
    <t>Mixed Media</t>
  </si>
  <si>
    <t>Unexpected Guests</t>
  </si>
  <si>
    <t>Acrylic</t>
  </si>
  <si>
    <t>Peonies</t>
  </si>
  <si>
    <t>Coneflower</t>
  </si>
  <si>
    <t>Moments in Time</t>
  </si>
  <si>
    <t>Lee</t>
  </si>
  <si>
    <t>Raku Vase</t>
  </si>
  <si>
    <t>Pottery</t>
  </si>
  <si>
    <t>Garde-manger, Avvio</t>
  </si>
  <si>
    <t>Pastel</t>
  </si>
  <si>
    <t>Eric</t>
  </si>
  <si>
    <t>Unbounded</t>
  </si>
  <si>
    <t>Photo</t>
  </si>
  <si>
    <t>Summer Hollyhocks</t>
  </si>
  <si>
    <t>Michael</t>
  </si>
  <si>
    <t>Narragansett Calm</t>
  </si>
  <si>
    <t>Scituate Reservior Morning</t>
  </si>
  <si>
    <t>Revealing the Layers</t>
  </si>
  <si>
    <t>Oil</t>
  </si>
  <si>
    <t>Lunar Pathway</t>
  </si>
  <si>
    <t>Etching</t>
  </si>
  <si>
    <t>Whale Tail</t>
  </si>
  <si>
    <t xml:space="preserve">Long Board at Narragansett </t>
  </si>
  <si>
    <t>Begonia</t>
  </si>
  <si>
    <t>Randall</t>
  </si>
  <si>
    <t>Sleeping Tulips</t>
  </si>
  <si>
    <t>Laura</t>
  </si>
  <si>
    <t>Carpenter The Surf</t>
  </si>
  <si>
    <t>Striper</t>
  </si>
  <si>
    <t>March</t>
  </si>
  <si>
    <t>Diana</t>
  </si>
  <si>
    <t>Step Into the Light</t>
  </si>
  <si>
    <t>Beach Roses</t>
  </si>
  <si>
    <t>It’s a Sunny Day</t>
  </si>
  <si>
    <t>Fishing Off Monahan’s Dock</t>
  </si>
  <si>
    <t>Windswept Marsh</t>
  </si>
  <si>
    <t>Robin Egg Tea Set</t>
  </si>
  <si>
    <t>Start Here</t>
  </si>
  <si>
    <t>Dawn on Green Hill Pond</t>
  </si>
  <si>
    <t>Watercolor</t>
  </si>
  <si>
    <t>Purple</t>
  </si>
  <si>
    <t>Lidded Pot</t>
  </si>
  <si>
    <t>Big Island - Hawaii</t>
  </si>
  <si>
    <t>Jeremiah</t>
  </si>
  <si>
    <t>Birch Trees</t>
  </si>
  <si>
    <t>Far End of the Island</t>
  </si>
  <si>
    <t>Fall Flowers</t>
  </si>
  <si>
    <t>Hook / Wood Mirror</t>
  </si>
  <si>
    <t>Farm Matunuck</t>
  </si>
  <si>
    <t>Grazing</t>
  </si>
  <si>
    <t>The Red Barn</t>
  </si>
  <si>
    <t>Iris</t>
  </si>
  <si>
    <t>Jade Teapot</t>
  </si>
  <si>
    <t>Mud Starfish</t>
  </si>
  <si>
    <t>George</t>
  </si>
  <si>
    <t>Drydock</t>
  </si>
  <si>
    <t>Sand Fog</t>
  </si>
  <si>
    <t>Jazz Buds</t>
  </si>
  <si>
    <t>Smith</t>
  </si>
  <si>
    <t>Pale Pink</t>
  </si>
  <si>
    <t>First Glance</t>
  </si>
  <si>
    <t>Manhattan</t>
  </si>
  <si>
    <t>Feeling the Blues</t>
  </si>
  <si>
    <t>Stone Dueling Hummingbirds</t>
  </si>
  <si>
    <t>Vase</t>
  </si>
  <si>
    <t>Mansell After Monet’s Bassin D’argenteiul</t>
  </si>
  <si>
    <t>Encaustic</t>
  </si>
  <si>
    <t>Autumn Cove</t>
  </si>
  <si>
    <t>Castle Hill</t>
  </si>
  <si>
    <t>Cloud Cover</t>
  </si>
  <si>
    <t>Brunch Line, Mothers Day</t>
  </si>
  <si>
    <t>Collage Series</t>
  </si>
  <si>
    <t>Joanna</t>
  </si>
  <si>
    <t>Weed Pot</t>
  </si>
  <si>
    <t>Kathleen</t>
  </si>
  <si>
    <t>Still Life With House Plants</t>
  </si>
  <si>
    <t>Misty Morning (Inside Passage, Alaska )</t>
  </si>
  <si>
    <t>Bees and Beach Plums at Whale Rock</t>
  </si>
  <si>
    <t>Sunset Sail</t>
  </si>
  <si>
    <t>Silence Photograph</t>
  </si>
  <si>
    <t>Beach Fog</t>
  </si>
  <si>
    <t>Mimbres</t>
  </si>
  <si>
    <t>Casagrande Tuscany</t>
  </si>
  <si>
    <t>Serenity</t>
  </si>
  <si>
    <t>Paula</t>
  </si>
  <si>
    <t>Butterfly Spring</t>
  </si>
  <si>
    <t>Green Apple and Sicilian Ceramics</t>
  </si>
  <si>
    <t>Handled Pot</t>
  </si>
  <si>
    <t>Fort Adams</t>
  </si>
  <si>
    <t>Jungle Flora</t>
  </si>
  <si>
    <t>Joyce</t>
  </si>
  <si>
    <t>Celestial</t>
  </si>
  <si>
    <t>Terry</t>
  </si>
  <si>
    <t>Kitty</t>
  </si>
  <si>
    <t>Mustard Flowers</t>
  </si>
  <si>
    <t>Synergy</t>
  </si>
  <si>
    <t>Fog Over the Cove</t>
  </si>
  <si>
    <t>Johnston</t>
  </si>
  <si>
    <t>Big Bird</t>
  </si>
  <si>
    <t>Red and Yellow Roses</t>
  </si>
  <si>
    <t>Nancy</t>
  </si>
  <si>
    <t>Yorkshire</t>
  </si>
  <si>
    <t>A Whisper of a Tree</t>
  </si>
  <si>
    <t>Hall</t>
  </si>
  <si>
    <t>Shino Textured Vase</t>
  </si>
  <si>
    <t>Jenny Lake Grand Teton</t>
  </si>
  <si>
    <t>Journey Expanding</t>
  </si>
  <si>
    <t>Hot Property</t>
  </si>
  <si>
    <t>Face Jar</t>
  </si>
  <si>
    <t>Plum Beach Light</t>
  </si>
  <si>
    <t>Moore</t>
  </si>
  <si>
    <t xml:space="preserve">Trust the Process </t>
  </si>
  <si>
    <t>Ode to the More Than Human World</t>
  </si>
  <si>
    <t>Goddess Amphora</t>
  </si>
  <si>
    <t>Gilbert Stuart</t>
  </si>
  <si>
    <t>Gherr</t>
  </si>
  <si>
    <t>All That Sparkles Jewelry</t>
  </si>
  <si>
    <t>Todd</t>
  </si>
  <si>
    <t>Oh Woody</t>
  </si>
  <si>
    <t>A Soulful Retreat</t>
  </si>
  <si>
    <t>Moon Vase</t>
  </si>
  <si>
    <t>Regal Entry - Prague</t>
  </si>
  <si>
    <t>Stoneware Jar and Spoon</t>
  </si>
  <si>
    <t>Dolphins With Supertanker</t>
  </si>
  <si>
    <t>Two Cornered Boxen</t>
  </si>
  <si>
    <t>Creatures from Above</t>
  </si>
  <si>
    <t>Brown Abundance</t>
  </si>
  <si>
    <t>Native American Spirits</t>
  </si>
  <si>
    <t>Treed Mixed</t>
  </si>
  <si>
    <t>Untitled</t>
  </si>
  <si>
    <t>Tranquil Rain</t>
  </si>
  <si>
    <t>Room</t>
  </si>
  <si>
    <t>Anna Maria Waves</t>
  </si>
  <si>
    <t>Monet’s Boat at Giverney</t>
  </si>
  <si>
    <t>Puddle Plates</t>
  </si>
  <si>
    <t>Joyce Beavertail</t>
  </si>
  <si>
    <t>Ames</t>
  </si>
  <si>
    <t>Green Hill Shore</t>
  </si>
  <si>
    <t>Self Love</t>
  </si>
  <si>
    <t>Willie Nelson’s Soundcheck</t>
  </si>
  <si>
    <t>Colorplay</t>
  </si>
  <si>
    <t>Hope Is Patient</t>
  </si>
  <si>
    <t>Morning Dove Nest</t>
  </si>
  <si>
    <t>acrylic</t>
  </si>
  <si>
    <t>Afternoon</t>
  </si>
  <si>
    <t>oil</t>
  </si>
  <si>
    <t>Mermaid</t>
  </si>
  <si>
    <t>mixed media</t>
  </si>
  <si>
    <t>Blue Wave</t>
  </si>
  <si>
    <t>encaustic monoprint</t>
  </si>
  <si>
    <t>Alaskan Winter</t>
  </si>
  <si>
    <t>stoneware</t>
  </si>
  <si>
    <t>Narragansett Plein Air</t>
  </si>
  <si>
    <t>Capital City Providence</t>
  </si>
  <si>
    <t>watercolor</t>
  </si>
  <si>
    <t>Early Morning</t>
  </si>
  <si>
    <t>Birches At Sunrise</t>
  </si>
  <si>
    <t>Give Peace A Chance</t>
  </si>
  <si>
    <t>stained glass</t>
  </si>
  <si>
    <t>Luscious Vase</t>
  </si>
  <si>
    <t>The Breeze Weighs</t>
  </si>
  <si>
    <t>pastel</t>
  </si>
  <si>
    <t>Richard</t>
  </si>
  <si>
    <t>Cherry Bowl</t>
  </si>
  <si>
    <t>wood</t>
  </si>
  <si>
    <t>Officers Quarters</t>
  </si>
  <si>
    <t>What Lies Beneath</t>
  </si>
  <si>
    <t>Defined + Obscured</t>
  </si>
  <si>
    <t>Winters Dress</t>
  </si>
  <si>
    <t>Dog Rose Pitcher</t>
  </si>
  <si>
    <t>Rome Point</t>
  </si>
  <si>
    <t>Great Marsh Jamestown</t>
  </si>
  <si>
    <t>Blue Ridge Mountains</t>
  </si>
  <si>
    <t>Red</t>
  </si>
  <si>
    <t>Printscape</t>
  </si>
  <si>
    <t>monotype</t>
  </si>
  <si>
    <t>Beavertail</t>
  </si>
  <si>
    <t>Totem Box</t>
  </si>
  <si>
    <t>ceramic</t>
  </si>
  <si>
    <t>Stroll Through Wickford</t>
  </si>
  <si>
    <t>Rhode Island Inlet</t>
  </si>
  <si>
    <t>Together We Stand</t>
  </si>
  <si>
    <t>Newport Bridge</t>
  </si>
  <si>
    <t>gouache</t>
  </si>
  <si>
    <t>Lindsey</t>
  </si>
  <si>
    <t>Amsterdam</t>
  </si>
  <si>
    <t>Bird Box - Owls</t>
  </si>
  <si>
    <t>Wine And Fruit</t>
  </si>
  <si>
    <t>Sunset Fishing At Breachway</t>
  </si>
  <si>
    <t>Crabby</t>
  </si>
  <si>
    <t>Red Pears</t>
  </si>
  <si>
    <t>Pink Explosion</t>
  </si>
  <si>
    <t>cold wax</t>
  </si>
  <si>
    <t>Comfy Casserole</t>
  </si>
  <si>
    <t>Watermelon Reflections</t>
  </si>
  <si>
    <t>Misty Shores</t>
  </si>
  <si>
    <t>Covered Jar</t>
  </si>
  <si>
    <t>Path To Black Point</t>
  </si>
  <si>
    <t>Red Bouquet</t>
  </si>
  <si>
    <t>Music After Midnight</t>
  </si>
  <si>
    <t>Spouted Vessel</t>
  </si>
  <si>
    <t>Kayaks At Mill Cove</t>
  </si>
  <si>
    <t>All Is Well</t>
  </si>
  <si>
    <t>Point Judith #9</t>
  </si>
  <si>
    <t>Floating Antartica</t>
  </si>
  <si>
    <t>Enormity</t>
  </si>
  <si>
    <t>Falks Market</t>
  </si>
  <si>
    <t>digital metallic print</t>
  </si>
  <si>
    <t>Swamp Stillness</t>
  </si>
  <si>
    <t>Seaweed Bowl</t>
  </si>
  <si>
    <t>Teapot</t>
  </si>
  <si>
    <t>raku</t>
  </si>
  <si>
    <t>Sunset On The Farm</t>
  </si>
  <si>
    <t>Tiny Moving Parts</t>
  </si>
  <si>
    <t>Entry</t>
  </si>
  <si>
    <t>West Hollywood II</t>
  </si>
  <si>
    <t>Tulips</t>
  </si>
  <si>
    <t>Pottery Assortment</t>
  </si>
  <si>
    <t>Giraffe</t>
  </si>
  <si>
    <t>Woodland Path</t>
  </si>
  <si>
    <t>Floral Elegance I</t>
  </si>
  <si>
    <t>Point Judith Lighthouse: 3 Views</t>
  </si>
  <si>
    <t>print</t>
  </si>
  <si>
    <t>Galilee I</t>
  </si>
  <si>
    <t>textile</t>
  </si>
  <si>
    <t>Maybe There Is An Angel</t>
  </si>
  <si>
    <t>Playful Lace</t>
  </si>
  <si>
    <t>Finding In</t>
  </si>
  <si>
    <t>Reflections</t>
  </si>
  <si>
    <t>Apples With Blue Bottles</t>
  </si>
  <si>
    <t>Bowl</t>
  </si>
  <si>
    <t>Repetition</t>
  </si>
  <si>
    <t>Owl Necklace</t>
  </si>
  <si>
    <t>Ferguson</t>
  </si>
  <si>
    <t>Bayou Dream</t>
  </si>
  <si>
    <t>Spring In February</t>
  </si>
  <si>
    <t>Still Life - Vase w/ Tangerines</t>
  </si>
  <si>
    <t>Jewelry Set</t>
  </si>
  <si>
    <t>hematite</t>
  </si>
  <si>
    <t>Klarp</t>
  </si>
  <si>
    <t>Hoopshots</t>
  </si>
  <si>
    <t>collagraph</t>
  </si>
  <si>
    <t>Wickford Blues</t>
  </si>
  <si>
    <t>The Levitation</t>
  </si>
  <si>
    <t>Sunrise Surf</t>
  </si>
  <si>
    <t>Plum Pair #1</t>
  </si>
  <si>
    <t>Botanical Charcuterie Board</t>
  </si>
  <si>
    <t>Torn</t>
  </si>
  <si>
    <t>etching</t>
  </si>
  <si>
    <t>The Stream</t>
  </si>
  <si>
    <t>Winter Light</t>
  </si>
  <si>
    <t>Watermelon</t>
  </si>
  <si>
    <t>The Big C</t>
  </si>
  <si>
    <t>Gloria</t>
  </si>
  <si>
    <t>Morning Dew</t>
  </si>
  <si>
    <t>Pit Fire Bowl</t>
  </si>
  <si>
    <t>clay</t>
  </si>
  <si>
    <t>John</t>
  </si>
  <si>
    <t>Peaches</t>
  </si>
  <si>
    <t>drawing</t>
  </si>
  <si>
    <t>Shrimp Boat</t>
  </si>
  <si>
    <t>Luna Moth On Oak</t>
  </si>
  <si>
    <t>Secret Staircase</t>
  </si>
  <si>
    <t>Raptor</t>
  </si>
  <si>
    <t>Sheer Joy</t>
  </si>
  <si>
    <t>Plum Pair #2</t>
  </si>
  <si>
    <t>Danseur</t>
  </si>
  <si>
    <t>Still Life w/ Geometrics</t>
  </si>
  <si>
    <t>Dancing Waves</t>
  </si>
  <si>
    <t>mobile</t>
  </si>
  <si>
    <t>Forged Five</t>
  </si>
  <si>
    <t>steel</t>
  </si>
  <si>
    <t>terra cotta</t>
  </si>
  <si>
    <t>Within</t>
  </si>
  <si>
    <t>English Broiler</t>
  </si>
  <si>
    <t>Oh Happy Day</t>
  </si>
  <si>
    <t>The Gatehouse - Dressed in Red</t>
  </si>
  <si>
    <t>Liu</t>
  </si>
  <si>
    <t>Mirror Girl</t>
  </si>
  <si>
    <t>Farm Fresh</t>
  </si>
  <si>
    <t>Red, My Favorite Color</t>
  </si>
  <si>
    <t>David</t>
  </si>
  <si>
    <t>Coffee Bar</t>
  </si>
  <si>
    <t>Dawn</t>
  </si>
  <si>
    <t>Blue Town</t>
  </si>
  <si>
    <t>Opening</t>
  </si>
  <si>
    <t>alcohol ink</t>
  </si>
  <si>
    <t>Snow Dusk</t>
  </si>
  <si>
    <t>Rounding the Mark</t>
  </si>
  <si>
    <t>Off Rhode Island</t>
  </si>
  <si>
    <t>Tall Basket Vase - Seashore Life</t>
  </si>
  <si>
    <t>Dutch Island Light</t>
  </si>
  <si>
    <t>collage</t>
  </si>
  <si>
    <t>Off the Beat and Path</t>
  </si>
  <si>
    <t>encaustic</t>
  </si>
  <si>
    <t>The Dream</t>
  </si>
  <si>
    <t>Kiss - My Style</t>
  </si>
  <si>
    <t>Winter Sunset</t>
  </si>
  <si>
    <t>Travel</t>
  </si>
  <si>
    <t>Rocky Coast</t>
  </si>
  <si>
    <t>Mirage</t>
  </si>
  <si>
    <t>A Day at the Beach</t>
  </si>
  <si>
    <t>Tulip Time</t>
  </si>
  <si>
    <t>Starbright</t>
  </si>
  <si>
    <t>West Village Café</t>
  </si>
  <si>
    <t>Garden Series</t>
  </si>
  <si>
    <t>Colorful Dishes</t>
  </si>
  <si>
    <t>Balancing Boundaries</t>
  </si>
  <si>
    <t>Latina Market</t>
  </si>
  <si>
    <t>Farm Table</t>
  </si>
  <si>
    <t>Woman Crossing 3rd Ave</t>
  </si>
  <si>
    <t>Springtime Magnolia Bud</t>
  </si>
  <si>
    <t>Gorbo</t>
  </si>
  <si>
    <t>Canyons</t>
  </si>
  <si>
    <t>Blues Clues</t>
  </si>
  <si>
    <t>Narragansett Beach</t>
  </si>
  <si>
    <t>Summer Path</t>
  </si>
  <si>
    <t>Newport Bridge - From Jamestown</t>
  </si>
  <si>
    <t>Flash of Yellow</t>
  </si>
  <si>
    <t>Scarborough Ruins</t>
  </si>
  <si>
    <t>Parsons</t>
  </si>
  <si>
    <t>Meadowlands</t>
  </si>
  <si>
    <t>Vineyard Blooms</t>
  </si>
  <si>
    <t>Watch Idle Hands</t>
  </si>
  <si>
    <t>marble</t>
  </si>
  <si>
    <t>Elemental Effects</t>
  </si>
  <si>
    <t>Flowers for You</t>
  </si>
  <si>
    <t>Red Tulips</t>
  </si>
  <si>
    <t>Miller</t>
  </si>
  <si>
    <t>The Falls</t>
  </si>
  <si>
    <t>Soft Beach / Soft Inlet</t>
  </si>
  <si>
    <t>Academy Cove</t>
  </si>
  <si>
    <t>Shell Games</t>
  </si>
  <si>
    <t>Snowflake</t>
  </si>
  <si>
    <t>Save It Up</t>
  </si>
  <si>
    <t>Serendipity</t>
  </si>
  <si>
    <t>Blue Lattice Pitcher</t>
  </si>
  <si>
    <t>Lotus</t>
  </si>
  <si>
    <t>Autumn on Belleville Pond</t>
  </si>
  <si>
    <t>Summer on the Pond</t>
  </si>
  <si>
    <t>The Meadow</t>
  </si>
  <si>
    <t>Spring - Richmond RI</t>
  </si>
  <si>
    <t>Broadway</t>
  </si>
  <si>
    <t>October Glory</t>
  </si>
  <si>
    <t>Flower Bowl</t>
  </si>
  <si>
    <t>porcelain</t>
  </si>
  <si>
    <t>Sunlite Morning</t>
  </si>
  <si>
    <t>Pair of Rabbit Platters</t>
  </si>
  <si>
    <t>Carpenter</t>
  </si>
  <si>
    <t>Drift #18 Green Seas</t>
  </si>
  <si>
    <t>The Singer</t>
  </si>
  <si>
    <t>Ray</t>
  </si>
  <si>
    <t>Quiet</t>
  </si>
  <si>
    <t>The Storm</t>
  </si>
  <si>
    <t>Kingston Village</t>
  </si>
  <si>
    <t>Set of 3 Fairy Teacups and Saucers</t>
  </si>
  <si>
    <t>Blue Pitcher</t>
  </si>
  <si>
    <t>Town Beaching</t>
  </si>
  <si>
    <t>Blush</t>
  </si>
  <si>
    <t>Stillhouse Cove, Edgewood</t>
  </si>
  <si>
    <t>Chip and Dip</t>
  </si>
  <si>
    <t>Watch Hill Sunset</t>
  </si>
  <si>
    <t>Rooster</t>
  </si>
  <si>
    <t>Woods</t>
  </si>
  <si>
    <t>Forgotten</t>
  </si>
  <si>
    <t>Ice Cream Dish</t>
  </si>
  <si>
    <t>Together (7/15)</t>
  </si>
  <si>
    <t>Rice</t>
  </si>
  <si>
    <t>Citrus</t>
  </si>
  <si>
    <t>Old Barn</t>
  </si>
  <si>
    <t>Tourists (Are All The Same)</t>
  </si>
  <si>
    <t>Cherry, Onion, Zinnias</t>
  </si>
  <si>
    <t>Trillium</t>
  </si>
  <si>
    <t>Hung House</t>
  </si>
  <si>
    <t>linocut</t>
  </si>
  <si>
    <t>In Flyers Boatyard</t>
  </si>
  <si>
    <t>Spot</t>
  </si>
  <si>
    <t>Floral Light</t>
  </si>
  <si>
    <t>Whoosh</t>
  </si>
  <si>
    <t>Wonky Windows - Bouquet</t>
  </si>
  <si>
    <t>batik</t>
  </si>
  <si>
    <t>Grieving Muse</t>
  </si>
  <si>
    <t>Falling Leaves</t>
  </si>
  <si>
    <t>Corn</t>
  </si>
  <si>
    <t>Boy Morocco</t>
  </si>
  <si>
    <t>Summer Haze</t>
  </si>
  <si>
    <t>Panda in Hiding</t>
  </si>
  <si>
    <t>Squash</t>
  </si>
  <si>
    <t>Pacha Momma - Interactive Pendants</t>
  </si>
  <si>
    <t>Veggie and Dip Dish</t>
  </si>
  <si>
    <t>Water Jar</t>
  </si>
  <si>
    <t>Bird in Bloom</t>
  </si>
  <si>
    <t>Beacon at Twilight</t>
  </si>
  <si>
    <t>Still Life</t>
  </si>
  <si>
    <t>Welcome</t>
  </si>
  <si>
    <t>Hummingbirds</t>
  </si>
  <si>
    <t>Calvary</t>
  </si>
  <si>
    <t>Afternoon Sailing</t>
  </si>
  <si>
    <t>Courtyard</t>
  </si>
  <si>
    <t>Fold Pot</t>
  </si>
  <si>
    <t>Amalfi Coast 2014</t>
  </si>
  <si>
    <t>All American Door</t>
  </si>
  <si>
    <t>Tidepool Sunrise</t>
  </si>
  <si>
    <t>Summer Solstice Sunset</t>
  </si>
  <si>
    <t>Another Dawn</t>
  </si>
  <si>
    <t>Peonie Bowl</t>
  </si>
  <si>
    <t>Castle Hill Light</t>
  </si>
  <si>
    <t>Gwoz</t>
  </si>
  <si>
    <t>Ruins</t>
  </si>
  <si>
    <t>Orchids</t>
  </si>
  <si>
    <t>Spring at Kinney Gardens</t>
  </si>
  <si>
    <t>Albert of Ocean Echo Farm</t>
  </si>
  <si>
    <t>Hermine at Beavertail</t>
  </si>
  <si>
    <t>Full Form</t>
  </si>
  <si>
    <t>Drift #11 / Colt State Park</t>
  </si>
  <si>
    <t>Peppers</t>
  </si>
  <si>
    <t>Attempted Abstraction</t>
  </si>
  <si>
    <t>Snap, Crackle, Pop</t>
  </si>
  <si>
    <t>Festive Cup</t>
  </si>
  <si>
    <t>Golden Sunrise</t>
  </si>
  <si>
    <t>Black Ripple Cups</t>
  </si>
  <si>
    <t>Wong</t>
  </si>
  <si>
    <t>Sea Worthy Wench</t>
  </si>
  <si>
    <t>Stormy Seas</t>
  </si>
  <si>
    <t>By the Sea</t>
  </si>
  <si>
    <t>Mucking About</t>
  </si>
  <si>
    <t>Sundown</t>
  </si>
  <si>
    <t>Pit Fired Bottles</t>
  </si>
  <si>
    <t>Saugatuckett</t>
  </si>
  <si>
    <t>Large Beach Scene</t>
  </si>
  <si>
    <t>Sunset, Old North Road</t>
  </si>
  <si>
    <t>Pansy</t>
  </si>
  <si>
    <t>Blooming Pit Fired Vase</t>
  </si>
  <si>
    <t>House in the Dunes</t>
  </si>
  <si>
    <t>Half Dome in Winter</t>
  </si>
  <si>
    <t>Breechway Broken Fence</t>
  </si>
  <si>
    <t>Lettuce, Tomatoes and Mushrooms</t>
  </si>
  <si>
    <t>Jar</t>
  </si>
  <si>
    <t>Zucchini Flower</t>
  </si>
  <si>
    <t>Vino</t>
  </si>
  <si>
    <t>Partners</t>
  </si>
  <si>
    <t>Mother and Cub</t>
  </si>
  <si>
    <t>Bonnie</t>
  </si>
  <si>
    <t>Climate Change</t>
  </si>
  <si>
    <t>Monastery</t>
  </si>
  <si>
    <t>Pitcher</t>
  </si>
  <si>
    <t>Comfort Food</t>
  </si>
  <si>
    <t>Pit Fired</t>
  </si>
  <si>
    <t>Flying Shells 2</t>
  </si>
  <si>
    <t>Sunrise in the Lemaire</t>
  </si>
  <si>
    <t>Salt Fired Vase</t>
  </si>
  <si>
    <t>Hint of Mint</t>
  </si>
  <si>
    <t>Fort Wetherill</t>
  </si>
  <si>
    <t>Sachuest Point</t>
  </si>
  <si>
    <t>Ocean Sconce</t>
  </si>
  <si>
    <t>Sagebed Island</t>
  </si>
  <si>
    <t>Botanical Gardens URI</t>
  </si>
  <si>
    <t>Drop Sail Drop Anchor</t>
  </si>
  <si>
    <t>Flow</t>
  </si>
  <si>
    <t>Scarborough Afternoon</t>
  </si>
  <si>
    <t>Leading the Storm</t>
  </si>
  <si>
    <t>Copper Rose</t>
  </si>
  <si>
    <t>Corner of Snowfence and Seagrass</t>
  </si>
  <si>
    <t>Peony</t>
  </si>
  <si>
    <t>Canal Glimpse</t>
  </si>
  <si>
    <t>Monhegan Morning</t>
  </si>
  <si>
    <t>Ogunquit</t>
  </si>
  <si>
    <t>Lake</t>
  </si>
  <si>
    <t>Soft Tides</t>
  </si>
  <si>
    <t>Watch Hill Dunes</t>
  </si>
  <si>
    <t>Clingstone, Narragansett Bay</t>
  </si>
  <si>
    <t>Vase of Flowers</t>
  </si>
  <si>
    <t>Yellow Marsh</t>
  </si>
  <si>
    <t>Napatree Dunes</t>
  </si>
  <si>
    <t>Flowers For Tatianna</t>
  </si>
  <si>
    <t>Hydrangeas</t>
  </si>
  <si>
    <t>Warp Painted Scarf</t>
  </si>
  <si>
    <t>fabric</t>
  </si>
  <si>
    <t>Glow</t>
  </si>
  <si>
    <t>Dinner for Two</t>
  </si>
  <si>
    <t>Forever South County</t>
  </si>
  <si>
    <t>Grass Orchid</t>
  </si>
  <si>
    <t>Wickford Harbor</t>
  </si>
  <si>
    <t>Lilacs</t>
  </si>
  <si>
    <t>Lawrence</t>
  </si>
  <si>
    <t>Fruit Bowl</t>
  </si>
  <si>
    <t>Pitcher and Bowl</t>
  </si>
  <si>
    <t>Lotus Blossoms</t>
  </si>
  <si>
    <t>oil on linen</t>
  </si>
  <si>
    <t>Wood Sculpture</t>
  </si>
  <si>
    <t>The House of the Bait and Switch</t>
  </si>
  <si>
    <t>Hydrangea</t>
  </si>
  <si>
    <t>acrylic on canvas</t>
  </si>
  <si>
    <t>Beaded Scarf - From the Estate of Kathleen Spangler</t>
  </si>
  <si>
    <t>Havana Living #1</t>
  </si>
  <si>
    <t>photograph</t>
  </si>
  <si>
    <t>Westerly Wetland</t>
  </si>
  <si>
    <t>oil on canvas</t>
  </si>
  <si>
    <t>Wild Thing</t>
  </si>
  <si>
    <t>Pussycat Prius</t>
  </si>
  <si>
    <t>Fantasy From the Honolulu Swap Meet</t>
  </si>
  <si>
    <t>Lotus Pod Vase</t>
  </si>
  <si>
    <t>Broxo</t>
  </si>
  <si>
    <t>found object assemblage</t>
  </si>
  <si>
    <t>Monkey Mug and Planter</t>
  </si>
  <si>
    <t>Fancy Free</t>
  </si>
  <si>
    <t>sterling silver</t>
  </si>
  <si>
    <t>Arboretum Path</t>
  </si>
  <si>
    <t>Southeast Light, RI</t>
  </si>
  <si>
    <t>oil pastel</t>
  </si>
  <si>
    <t>Almacs</t>
  </si>
  <si>
    <t xml:space="preserve">Bowl </t>
  </si>
  <si>
    <t>spaulted maple</t>
  </si>
  <si>
    <t>View From Marsh</t>
  </si>
  <si>
    <t>Nosferatu</t>
  </si>
  <si>
    <t>Poppy Quartet</t>
  </si>
  <si>
    <t>Jar With Flower Lid</t>
  </si>
  <si>
    <t>Opposites II</t>
  </si>
  <si>
    <t>Corner of Fountain and Main (Wickford)</t>
  </si>
  <si>
    <t>oil on wood</t>
  </si>
  <si>
    <t>Summer Girls</t>
  </si>
  <si>
    <t>Blue Hour At Malpeque Harbor PEI</t>
  </si>
  <si>
    <t>East Coast Conch, RI</t>
  </si>
  <si>
    <t>Thrown and Altered Bowls</t>
  </si>
  <si>
    <t>The Big Break</t>
  </si>
  <si>
    <t>Gulls at the Beach</t>
  </si>
  <si>
    <t>Fun Wine Cooler or Vase</t>
  </si>
  <si>
    <t>Blue Spash Teapot</t>
  </si>
  <si>
    <t>Rain Soaked Beauty</t>
  </si>
  <si>
    <t>About Process</t>
  </si>
  <si>
    <t>Andacious Abanon</t>
  </si>
  <si>
    <t>Maine Lighthouse</t>
  </si>
  <si>
    <t>The Arch Of Life</t>
  </si>
  <si>
    <t>collograph</t>
  </si>
  <si>
    <t>Cedar Tree Point, Wickford</t>
  </si>
  <si>
    <t>Point Judith Light</t>
  </si>
  <si>
    <t>Gold and Pink</t>
  </si>
  <si>
    <t>Twilight</t>
  </si>
  <si>
    <t>Castle Hill Lighthouse</t>
  </si>
  <si>
    <t>Walk in the Pines</t>
  </si>
  <si>
    <t>Day of the Dead Celebration</t>
  </si>
  <si>
    <t>Mademoiselle Papillon</t>
  </si>
  <si>
    <t>Opposites I</t>
  </si>
  <si>
    <t>Blue Hues</t>
  </si>
  <si>
    <t>Serving Tray</t>
  </si>
  <si>
    <t>The Riverbank</t>
  </si>
  <si>
    <t>Ambitus</t>
  </si>
  <si>
    <t>mixed media assemblage</t>
  </si>
  <si>
    <t>Castle Hill Lighthouse, Newport, RI</t>
  </si>
  <si>
    <t>Shallot</t>
  </si>
  <si>
    <t>Krinkle Montain</t>
  </si>
  <si>
    <t>Napatree</t>
  </si>
  <si>
    <t>Northern Window</t>
  </si>
  <si>
    <t>Barred Owl In January</t>
  </si>
  <si>
    <t>Sandflies and Stormy Weather at Matunuck</t>
  </si>
  <si>
    <t>Clay By the Sea</t>
  </si>
  <si>
    <t>stoneware - wood fired</t>
  </si>
  <si>
    <t>Pedestal Bowl</t>
  </si>
  <si>
    <t>Dominos</t>
  </si>
  <si>
    <t>Chess</t>
  </si>
  <si>
    <t>Tacking Duel</t>
  </si>
  <si>
    <t>Blue Crab Jar</t>
  </si>
  <si>
    <t>Stargazer</t>
  </si>
  <si>
    <t>North Kingstown Beach</t>
  </si>
  <si>
    <t>Block Island from South County Beach</t>
  </si>
  <si>
    <t>Hummingbirds and Fuschia</t>
  </si>
  <si>
    <t>Matunuck Hay Wheels III</t>
  </si>
  <si>
    <t>Wrist Cuff</t>
  </si>
  <si>
    <t>Tulips and Pears</t>
  </si>
  <si>
    <t>Turtle Bowl</t>
  </si>
  <si>
    <t>Potter Pond</t>
  </si>
  <si>
    <t>River to the Sea</t>
  </si>
  <si>
    <t>Flower Pot</t>
  </si>
  <si>
    <t>Simplicity</t>
  </si>
  <si>
    <t>Handwoven Scarf</t>
  </si>
  <si>
    <t>Flat Iron Building</t>
  </si>
  <si>
    <t>Salad Set</t>
  </si>
  <si>
    <t>Kiaweh</t>
  </si>
  <si>
    <t>Light the Way</t>
  </si>
  <si>
    <t>Front Yard</t>
  </si>
  <si>
    <t>Onion and Floral Table</t>
  </si>
  <si>
    <t>Late Afternoon - The Harbor</t>
  </si>
  <si>
    <t>Caboose</t>
  </si>
  <si>
    <t>The Gate Ajar</t>
  </si>
  <si>
    <t>Fence and Flowers</t>
  </si>
  <si>
    <t>Sapphire Pitcher</t>
  </si>
  <si>
    <t>Emerald Marble Forest</t>
  </si>
  <si>
    <t>Koi Pond</t>
  </si>
  <si>
    <t>Drutt</t>
  </si>
  <si>
    <t>Bed of Roses</t>
  </si>
  <si>
    <t>Turquois Jar</t>
  </si>
  <si>
    <t>Tulip Vase</t>
  </si>
  <si>
    <t>Door and Birches, Deer Isle Maine</t>
  </si>
  <si>
    <t>The Sea Before</t>
  </si>
  <si>
    <t>Bird Watching</t>
  </si>
  <si>
    <t>Constellation Bowls</t>
  </si>
  <si>
    <t>Rustic</t>
  </si>
  <si>
    <t>mixed media, cold wax</t>
  </si>
  <si>
    <t>Lemons and Orange</t>
  </si>
  <si>
    <t>Candlesticks and Lace Plate</t>
  </si>
  <si>
    <t>Summer Sunrise</t>
  </si>
  <si>
    <t>The Sniffles</t>
  </si>
  <si>
    <t>Holding it all Together</t>
  </si>
  <si>
    <t>Mother Swan</t>
  </si>
  <si>
    <t>Face Pitcher</t>
  </si>
  <si>
    <t>Sugar Cube</t>
  </si>
  <si>
    <t>Point Judith Lighthouse</t>
  </si>
  <si>
    <t>Triskele Pendant</t>
  </si>
  <si>
    <t>Blue Rope</t>
  </si>
  <si>
    <t>Tray</t>
  </si>
  <si>
    <t>Persistence</t>
  </si>
  <si>
    <t>Love is Love</t>
  </si>
  <si>
    <t>Genie</t>
  </si>
  <si>
    <t>Gustav Inspired</t>
  </si>
  <si>
    <t>New England Shore</t>
  </si>
  <si>
    <t>Fire</t>
  </si>
  <si>
    <t>Untitled 2</t>
  </si>
  <si>
    <t>East Coast Scallop Shells</t>
  </si>
  <si>
    <t>Garden Sphere</t>
  </si>
  <si>
    <t>Large Tray in Blue</t>
  </si>
  <si>
    <t>Gutter</t>
  </si>
  <si>
    <t>Fish Market</t>
  </si>
  <si>
    <t>Hubbard Squash Bowl</t>
  </si>
  <si>
    <t>Conundrum</t>
  </si>
  <si>
    <t>Focus</t>
  </si>
  <si>
    <t>Chocolate Cherry Delights</t>
  </si>
  <si>
    <t>Cookie Jar</t>
  </si>
  <si>
    <t>Hanabi</t>
  </si>
  <si>
    <t>linocut print</t>
  </si>
  <si>
    <t>Mitchell</t>
  </si>
  <si>
    <t>Autumn</t>
  </si>
  <si>
    <t>Platter</t>
  </si>
  <si>
    <t>Black Hole</t>
  </si>
  <si>
    <t>Beach House</t>
  </si>
  <si>
    <t>etching, ink, pencil, oil pastel</t>
  </si>
  <si>
    <t>Dance of the Waves</t>
  </si>
  <si>
    <t>Bowl Me Over</t>
  </si>
  <si>
    <t>stone</t>
  </si>
  <si>
    <t>Fiesta</t>
  </si>
  <si>
    <t>Jatz</t>
  </si>
  <si>
    <t>Hidden Treasure</t>
  </si>
  <si>
    <t>Blue and White</t>
  </si>
  <si>
    <t>At The Sea</t>
  </si>
  <si>
    <t>Wood Fired Teabowl</t>
  </si>
  <si>
    <t>Tomatoes</t>
  </si>
  <si>
    <t>Apple Tree</t>
  </si>
  <si>
    <t>Downtown Wakefield</t>
  </si>
  <si>
    <t>Porch in Newport</t>
  </si>
  <si>
    <t>Smiling Face Jug</t>
  </si>
  <si>
    <t>Adrift</t>
  </si>
  <si>
    <t>Abstraction X</t>
  </si>
  <si>
    <t>Mahin</t>
  </si>
  <si>
    <t>Nine Dishes</t>
  </si>
  <si>
    <t>Blue Thunder</t>
  </si>
  <si>
    <t>sterling silver, turquoise, gold stone</t>
  </si>
  <si>
    <t>Morning Light</t>
  </si>
  <si>
    <t>Pine Lamp</t>
  </si>
  <si>
    <t>Newport Harbor</t>
  </si>
  <si>
    <t>Blue Dance</t>
  </si>
  <si>
    <t>Saugatucket</t>
  </si>
  <si>
    <t>Apparitions</t>
  </si>
  <si>
    <t>Gray Seals and Seagull 2004</t>
  </si>
  <si>
    <t>Spike</t>
  </si>
  <si>
    <t>digital photograph on metallic paper</t>
  </si>
  <si>
    <t>Wine Cooler</t>
  </si>
  <si>
    <t>Green Raku Tea Pot</t>
  </si>
  <si>
    <t>Blue Skies Over Blue Seas</t>
  </si>
  <si>
    <t>Bourbon Bowl</t>
  </si>
  <si>
    <t>Wickford/Quonset Plein Air</t>
  </si>
  <si>
    <t>Tea Pot</t>
  </si>
  <si>
    <t>Moon Glow</t>
  </si>
  <si>
    <t>granite</t>
  </si>
  <si>
    <t>Orange Vase</t>
  </si>
  <si>
    <t>Light For Your Path</t>
  </si>
  <si>
    <t>Handbuilt Porcelain Cup</t>
  </si>
  <si>
    <t>The Road Leads On</t>
  </si>
  <si>
    <t>Low Tide</t>
  </si>
  <si>
    <t>Folded Image Study 1</t>
  </si>
  <si>
    <t>paper and fiber</t>
  </si>
  <si>
    <t>Dream</t>
  </si>
  <si>
    <t>High Steppers</t>
  </si>
  <si>
    <t>Peach Haven (Portofino, Italy)</t>
  </si>
  <si>
    <t>Laurence</t>
  </si>
  <si>
    <t>Distressed vessel</t>
  </si>
  <si>
    <t>Blue Monday</t>
  </si>
  <si>
    <t>All Spun Out</t>
  </si>
  <si>
    <t>Apple Pie</t>
  </si>
  <si>
    <t>Two Giraffes</t>
  </si>
  <si>
    <t>3 Bowls On A Tray</t>
  </si>
  <si>
    <t>Light At Cuttyhunk</t>
  </si>
  <si>
    <t>Broad Rock Tree Farm</t>
  </si>
  <si>
    <t>oil on canvas panel</t>
  </si>
  <si>
    <t>Baroque Cookie Tray</t>
  </si>
  <si>
    <t>Pretense</t>
  </si>
  <si>
    <t>Jewelry</t>
  </si>
  <si>
    <t>Neck Warmer</t>
  </si>
  <si>
    <t>glass, metal, fiber</t>
  </si>
  <si>
    <t>Sunflowers</t>
  </si>
  <si>
    <t>Folded Image Study 2</t>
  </si>
  <si>
    <t>Three Gerbera Daisies</t>
  </si>
  <si>
    <t>Wool Hat</t>
  </si>
  <si>
    <t>Window Look</t>
  </si>
  <si>
    <t>6 Plate Series</t>
  </si>
  <si>
    <t>Wave Ninja</t>
  </si>
  <si>
    <t>Midnight Tide</t>
  </si>
  <si>
    <t>Boothbay Reflection</t>
  </si>
  <si>
    <t>Banana Blossom</t>
  </si>
  <si>
    <t>At The The Races</t>
  </si>
  <si>
    <t>graphite</t>
  </si>
  <si>
    <t>Fertility Cup and Saucer</t>
  </si>
  <si>
    <t>Renaissance Cookie Platter</t>
  </si>
  <si>
    <t>Basket</t>
  </si>
  <si>
    <t>Beach Combing</t>
  </si>
  <si>
    <t>Happy Couple</t>
  </si>
  <si>
    <t>Butterfly Delight</t>
  </si>
  <si>
    <t>Drum</t>
  </si>
  <si>
    <t>Lens</t>
  </si>
  <si>
    <t>Cyclical Recurrents Tryptich</t>
  </si>
  <si>
    <t>Little Boat</t>
  </si>
  <si>
    <t>Symphony No. 2</t>
  </si>
  <si>
    <t>Homage To Van Gogh</t>
  </si>
  <si>
    <t>Mallows</t>
  </si>
  <si>
    <t>Pilgrimage</t>
  </si>
  <si>
    <t>Technicolor Towers</t>
  </si>
  <si>
    <t>Central Park</t>
  </si>
  <si>
    <t>Cocktail Party</t>
  </si>
  <si>
    <t>Waterfire</t>
  </si>
  <si>
    <t>Marsh Clouds</t>
  </si>
  <si>
    <t>Corner Memories</t>
  </si>
  <si>
    <t>Columbia Street Bridge</t>
  </si>
  <si>
    <t>A Walk South County</t>
  </si>
  <si>
    <t>Dish</t>
  </si>
  <si>
    <t>City</t>
  </si>
  <si>
    <t>Set of 5 Bowls</t>
  </si>
  <si>
    <t>Happy Cat</t>
  </si>
  <si>
    <t>alabaster</t>
  </si>
  <si>
    <t>Rose Island Light</t>
  </si>
  <si>
    <t>Sweet Treats</t>
  </si>
  <si>
    <t>Spring Light</t>
  </si>
  <si>
    <t>Siena</t>
  </si>
  <si>
    <t>Lace Impressions Pendant and Earings</t>
  </si>
  <si>
    <t>Casserole</t>
  </si>
  <si>
    <t>Scaramouche</t>
  </si>
  <si>
    <t>Skiffs On Dock</t>
  </si>
  <si>
    <t>Blue Vase</t>
  </si>
  <si>
    <t>Stormy Day</t>
  </si>
  <si>
    <t>Para No Ajuidar</t>
  </si>
  <si>
    <t>Persephones Fate</t>
  </si>
  <si>
    <t>Moon Gate</t>
  </si>
  <si>
    <t>Hanging Out at Third Beach</t>
  </si>
  <si>
    <t>Night Watcher</t>
  </si>
  <si>
    <t>Woven Motion</t>
  </si>
  <si>
    <t>Crane Beach 2</t>
  </si>
  <si>
    <t>Help From Steve Palmer</t>
  </si>
  <si>
    <t>Pit Fired Pot</t>
  </si>
  <si>
    <t>Daniel</t>
  </si>
  <si>
    <t>Not Today</t>
  </si>
  <si>
    <t>Symphony No. 3</t>
  </si>
  <si>
    <t>Flying Shells on a Cloudy Day</t>
  </si>
  <si>
    <t>Shakay</t>
  </si>
  <si>
    <t>Red Squirrel</t>
  </si>
  <si>
    <t>Lisa</t>
  </si>
  <si>
    <t>Collage Mirror</t>
  </si>
  <si>
    <t>cast paper</t>
  </si>
  <si>
    <t>Just Yolking</t>
  </si>
  <si>
    <t>gold leaf on stone</t>
  </si>
  <si>
    <t>Shells</t>
  </si>
  <si>
    <t>Maine Wood Nymph</t>
  </si>
  <si>
    <t>Eves Urn</t>
  </si>
  <si>
    <t>Perkins</t>
  </si>
  <si>
    <t>Bhutan</t>
  </si>
  <si>
    <t>Two Bowl Set</t>
  </si>
  <si>
    <t>Still Life With Old Bucket</t>
  </si>
  <si>
    <t>Battito Del Cuore</t>
  </si>
  <si>
    <t>Off The Wall</t>
  </si>
  <si>
    <t>Summer Idyll</t>
  </si>
  <si>
    <t>Misty</t>
  </si>
  <si>
    <t>Winter Sky</t>
  </si>
  <si>
    <t>South County Beach</t>
  </si>
  <si>
    <t>Tempestuous Rose</t>
  </si>
  <si>
    <t>Brockway Mill, Vermont</t>
  </si>
  <si>
    <t>Water Prelude</t>
  </si>
  <si>
    <t>Wickenden St. Gallery #2</t>
  </si>
  <si>
    <t>Eggcup and Butter Dish</t>
  </si>
  <si>
    <t>The Beach</t>
  </si>
  <si>
    <t>Nautical</t>
  </si>
  <si>
    <t>Road To The Beach</t>
  </si>
  <si>
    <t>Cook</t>
  </si>
  <si>
    <t>solar plate etching</t>
  </si>
  <si>
    <t>Admiral</t>
  </si>
  <si>
    <t>Melting Vase</t>
  </si>
  <si>
    <t>Andiamo!</t>
  </si>
  <si>
    <t>Water Birch</t>
  </si>
  <si>
    <t>Pit Fired Closed Form</t>
  </si>
  <si>
    <t>RI Lighthouse</t>
  </si>
  <si>
    <t>View From Jamestown</t>
  </si>
  <si>
    <t>Parrot</t>
  </si>
  <si>
    <t>Raku Jar With Lid</t>
  </si>
  <si>
    <t>sumi ink, oil crayon</t>
  </si>
  <si>
    <t>Maelstrom II</t>
  </si>
  <si>
    <t>Marie</t>
  </si>
  <si>
    <t>Tulips and Violets</t>
  </si>
  <si>
    <t>High Style</t>
  </si>
  <si>
    <t>My Friend Purple</t>
  </si>
  <si>
    <t>ceramic, copper</t>
  </si>
  <si>
    <t>A Victorian Moon</t>
  </si>
  <si>
    <t>Enkindled</t>
  </si>
  <si>
    <t>porcelain, sterling</t>
  </si>
  <si>
    <t>Balancing Act Chakra</t>
  </si>
  <si>
    <t>Worthy</t>
  </si>
  <si>
    <t>Color For Sale</t>
  </si>
  <si>
    <t>computer art</t>
  </si>
  <si>
    <t>granite, ceramic</t>
  </si>
  <si>
    <t>Stone Aquarium</t>
  </si>
  <si>
    <t>Butterflies and Bugs Vase</t>
  </si>
  <si>
    <t>Pt. Judith</t>
  </si>
  <si>
    <t>Fisherman Lamp</t>
  </si>
  <si>
    <t>My and My Shadow</t>
  </si>
  <si>
    <t>Clematis</t>
  </si>
  <si>
    <t>Light House</t>
  </si>
  <si>
    <t>One White Chair</t>
  </si>
  <si>
    <t>Flagpole Making</t>
  </si>
  <si>
    <t>Red Flower</t>
  </si>
  <si>
    <t>Heart with Rough Edges</t>
  </si>
  <si>
    <t>glass</t>
  </si>
  <si>
    <t>Jar with Stopper</t>
  </si>
  <si>
    <t>From the Wall</t>
  </si>
  <si>
    <t>Crushed But Still Standing</t>
  </si>
  <si>
    <t>Little Reader</t>
  </si>
  <si>
    <t>oil on board</t>
  </si>
  <si>
    <t>Three Egg Cups</t>
  </si>
  <si>
    <t>silver, porcelain</t>
  </si>
  <si>
    <t>Tai Ji (Yin Yang)</t>
  </si>
  <si>
    <t>pit fired pot</t>
  </si>
  <si>
    <t>linocut reduction</t>
  </si>
  <si>
    <t>untitled</t>
  </si>
  <si>
    <t>Light House in Rhode Island</t>
  </si>
  <si>
    <t>Lizianthus</t>
  </si>
  <si>
    <t>Indian Rock</t>
  </si>
  <si>
    <t>Drift in Beach, Port Clyde</t>
  </si>
  <si>
    <t>The Cove</t>
  </si>
  <si>
    <t>oil on paper</t>
  </si>
  <si>
    <t>After Five, Jamestown</t>
  </si>
  <si>
    <t>Spring is Here</t>
  </si>
  <si>
    <t>Rocky Path</t>
  </si>
  <si>
    <t>pit fired vessel</t>
  </si>
  <si>
    <t>rustoleum</t>
  </si>
  <si>
    <t>Walking the Beach</t>
  </si>
  <si>
    <t>Hub Scout</t>
  </si>
  <si>
    <t>Kinney Azalea Garden</t>
  </si>
  <si>
    <t>silver, glass</t>
  </si>
  <si>
    <t>Wild West Whimsey</t>
  </si>
  <si>
    <t>Sunset in Bristol</t>
  </si>
  <si>
    <t>Indigo Morning</t>
  </si>
  <si>
    <t>Gilbert Stewart Reflections</t>
  </si>
  <si>
    <t>Red Marsh</t>
  </si>
  <si>
    <t>Huntington Orchid</t>
  </si>
  <si>
    <t>Flamingo</t>
  </si>
  <si>
    <t>Nantucket Seals, 2004</t>
  </si>
  <si>
    <t>NOLA</t>
  </si>
  <si>
    <t>raku vase</t>
  </si>
  <si>
    <t>Deadwood</t>
  </si>
  <si>
    <t>fiber</t>
  </si>
  <si>
    <t>Mini Tote Bag</t>
  </si>
  <si>
    <t>Japanese Garden - Roger Williams Park</t>
  </si>
  <si>
    <t>Time Pieces</t>
  </si>
  <si>
    <t>Peck</t>
  </si>
  <si>
    <t>Bird</t>
  </si>
  <si>
    <t>Connecticut Barn</t>
  </si>
  <si>
    <t>Grist Mill At Gilbert Stuart</t>
  </si>
  <si>
    <t>Sunset Over Narrangansett Bay</t>
  </si>
  <si>
    <t>Backyard Rock</t>
  </si>
  <si>
    <t>Catching Little Fish</t>
  </si>
  <si>
    <t>The Bridge Game</t>
  </si>
  <si>
    <t>Midsummer Day Dream</t>
  </si>
  <si>
    <t>Four Eggs</t>
  </si>
  <si>
    <t>East Beach, RI</t>
  </si>
  <si>
    <t>Margaret</t>
  </si>
  <si>
    <t>chalk pastel</t>
  </si>
  <si>
    <t>watercolor, pronto lithograph</t>
  </si>
  <si>
    <t>Garcia</t>
  </si>
  <si>
    <t>walnut, cane, bone</t>
  </si>
  <si>
    <t>raku leaves, pearls, glass, water</t>
  </si>
  <si>
    <t>painted linocut</t>
  </si>
  <si>
    <t>Sara</t>
  </si>
  <si>
    <t>pencil on paper</t>
  </si>
  <si>
    <t>firstName</t>
  </si>
  <si>
    <t>lastName</t>
  </si>
  <si>
    <t>title</t>
  </si>
  <si>
    <t>medium</t>
  </si>
  <si>
    <t>category</t>
  </si>
  <si>
    <t>price</t>
  </si>
  <si>
    <t>chosen</t>
  </si>
  <si>
    <t>year</t>
  </si>
  <si>
    <t>Henry</t>
  </si>
  <si>
    <t>Print</t>
  </si>
  <si>
    <t>Fabric</t>
  </si>
  <si>
    <t>Drawing</t>
  </si>
  <si>
    <t>photography etching</t>
  </si>
  <si>
    <t>assemblage</t>
  </si>
  <si>
    <t>photography - treated on wood</t>
  </si>
  <si>
    <t>acrylic pour</t>
  </si>
  <si>
    <t>charcoal</t>
  </si>
  <si>
    <t>mixed media collage</t>
  </si>
  <si>
    <t>horsehair pottery</t>
  </si>
  <si>
    <t>acrylic on wood panel</t>
  </si>
  <si>
    <t>pastel on paper</t>
  </si>
  <si>
    <t>colored pencil</t>
  </si>
  <si>
    <t>photography montage</t>
  </si>
  <si>
    <t>photography on aluminum</t>
  </si>
  <si>
    <t>photography polymer etching</t>
  </si>
  <si>
    <t>soft pastel</t>
  </si>
  <si>
    <t>pit fired</t>
  </si>
  <si>
    <t>ticketPrice</t>
  </si>
  <si>
    <t>artistID</t>
  </si>
  <si>
    <t>High fire and Pit fire Bottles</t>
  </si>
  <si>
    <t>Drift</t>
  </si>
  <si>
    <t>Puzzle Box</t>
  </si>
  <si>
    <t>Inside / Outside</t>
  </si>
  <si>
    <t>Pod</t>
  </si>
  <si>
    <t>Serving Platter</t>
  </si>
  <si>
    <t>Ref in Fog</t>
  </si>
  <si>
    <t>Summer Lantern</t>
  </si>
  <si>
    <t>Spouted Jug</t>
  </si>
  <si>
    <t>Ginger Jar</t>
  </si>
  <si>
    <t>Best Friend</t>
  </si>
  <si>
    <t>Red Bridge, Common Fence Point Road</t>
  </si>
  <si>
    <t>Artist View #2</t>
  </si>
  <si>
    <t>Beyond the Veil</t>
  </si>
  <si>
    <t>The Hurley Effect</t>
  </si>
  <si>
    <t>Scotty</t>
  </si>
  <si>
    <t>White Vase</t>
  </si>
  <si>
    <t>Chihuly</t>
  </si>
  <si>
    <t>The Wine Store</t>
  </si>
  <si>
    <t>Sunday Comfort</t>
  </si>
  <si>
    <t>Narragansett Towers</t>
  </si>
  <si>
    <t>Bird Song</t>
  </si>
  <si>
    <t>Smocks From Art Class</t>
  </si>
  <si>
    <t>It Might As Well Be Spring</t>
  </si>
  <si>
    <t>Manor Park Reflection</t>
  </si>
  <si>
    <t>Open Air Costco</t>
  </si>
  <si>
    <t>Magnolia Study</t>
  </si>
  <si>
    <t>Stoking the Fire, Avvio</t>
  </si>
  <si>
    <t>Snowfall on the Yellowstone</t>
  </si>
  <si>
    <t>The Mill, Jamestown</t>
  </si>
  <si>
    <t>The End of Mainstreet, Wickford</t>
  </si>
  <si>
    <t>Sun Onions</t>
  </si>
  <si>
    <t>Towers</t>
  </si>
  <si>
    <t>Waterfire Blaze</t>
  </si>
  <si>
    <t>Storm Clouds Over Weatherell</t>
  </si>
  <si>
    <t>Second Beach Newport</t>
  </si>
  <si>
    <t>Winter Wonderland</t>
  </si>
  <si>
    <t>Misty Morn at Beavertail</t>
  </si>
  <si>
    <t>In Port</t>
  </si>
  <si>
    <t>acrylic on wood</t>
  </si>
  <si>
    <t>Moonrise on the Farm</t>
  </si>
  <si>
    <t>Oliver Hazard Perry</t>
  </si>
  <si>
    <t>Castle Hall - Cesky Krumlov</t>
  </si>
  <si>
    <t>End Of Day Calm</t>
  </si>
  <si>
    <t>Misperception</t>
  </si>
  <si>
    <t>Pumpkin Pie</t>
  </si>
  <si>
    <t>Norman Bird Sanctuary</t>
  </si>
  <si>
    <t>Sherbert with Cream</t>
  </si>
  <si>
    <t>Power</t>
  </si>
  <si>
    <t>Noreaster</t>
  </si>
  <si>
    <t>Owl</t>
  </si>
  <si>
    <t>My Biscuit Cutters</t>
  </si>
  <si>
    <t>Helme House</t>
  </si>
  <si>
    <t>Over the Crest</t>
  </si>
  <si>
    <t>Crocus</t>
  </si>
  <si>
    <t>walnut</t>
  </si>
  <si>
    <t>After the Fall</t>
  </si>
  <si>
    <t>White Tulips</t>
  </si>
  <si>
    <t>Art Battles, NYC</t>
  </si>
  <si>
    <t>Turquoise Mine</t>
  </si>
  <si>
    <t>Arcadia, West Greenwich, RI</t>
  </si>
  <si>
    <t>Venus</t>
  </si>
  <si>
    <t>Pears</t>
  </si>
  <si>
    <t>Beavertail Light</t>
  </si>
  <si>
    <t>Light of the Moon</t>
  </si>
  <si>
    <t>Slice of Life</t>
  </si>
  <si>
    <t>Onion and Floral Cloth</t>
  </si>
  <si>
    <t>Soja</t>
  </si>
  <si>
    <t>Beavertail Glow</t>
  </si>
  <si>
    <t>Jamestown Sunset</t>
  </si>
  <si>
    <t>Jamestown</t>
  </si>
  <si>
    <t>Block Island, Salt Pond</t>
  </si>
  <si>
    <t>The Aristocrat</t>
  </si>
  <si>
    <t>Vessel</t>
  </si>
  <si>
    <t>Past</t>
  </si>
  <si>
    <t>Hello Blue</t>
  </si>
  <si>
    <t>Marble Canyon</t>
  </si>
  <si>
    <t>Mish Marsh</t>
  </si>
  <si>
    <t>Eventide</t>
  </si>
  <si>
    <t>Casey Farm</t>
  </si>
  <si>
    <t>Raku Urn</t>
  </si>
  <si>
    <t>Lily</t>
  </si>
  <si>
    <t>Flower Bouquet</t>
  </si>
  <si>
    <t>New York City Girl</t>
  </si>
  <si>
    <t>Farm Planting</t>
  </si>
  <si>
    <t>Crackle Raku Vase</t>
  </si>
  <si>
    <t>Green Teapot</t>
  </si>
  <si>
    <t>Arctic Seals</t>
  </si>
  <si>
    <t>Snowman Globe</t>
  </si>
  <si>
    <t>Summer Welcomes You</t>
  </si>
  <si>
    <t>Jazz Club</t>
  </si>
  <si>
    <t>Three Stages of Flowers</t>
  </si>
  <si>
    <t>Twilight Seashore</t>
  </si>
  <si>
    <t>Marble and Gold</t>
  </si>
  <si>
    <t>Gold Snake on Box</t>
  </si>
  <si>
    <t>Ships in Harbor</t>
  </si>
  <si>
    <t>Man Sitting Assemblage</t>
  </si>
  <si>
    <t>Sailboats by the Sea</t>
  </si>
  <si>
    <t>Orange Flower</t>
  </si>
  <si>
    <t>White Flowers</t>
  </si>
  <si>
    <t>Grapes and Serving Bowl</t>
  </si>
  <si>
    <t>Beach</t>
  </si>
  <si>
    <t>White Fish Platter</t>
  </si>
  <si>
    <t>Small House</t>
  </si>
  <si>
    <t>Coral Vase</t>
  </si>
  <si>
    <t>Smoky Vase</t>
  </si>
  <si>
    <t>Blue Bowl</t>
  </si>
  <si>
    <t>Kitchen Mixer</t>
  </si>
  <si>
    <t>Abstract Lines</t>
  </si>
  <si>
    <t>Blue Flower</t>
  </si>
  <si>
    <t>Fish Platter</t>
  </si>
  <si>
    <t>Forest</t>
  </si>
  <si>
    <t>Buckets Hanging in a Tree</t>
  </si>
  <si>
    <t>Green-Handled Vase</t>
  </si>
  <si>
    <t>Waterfalls</t>
  </si>
  <si>
    <t>Ships at Sea</t>
  </si>
  <si>
    <t>Cartoon Kitchen</t>
  </si>
  <si>
    <t>Teddy Bear</t>
  </si>
  <si>
    <t>Salt Fire Vase</t>
  </si>
  <si>
    <t>Purple and Green Seascape</t>
  </si>
  <si>
    <t>Sailboat</t>
  </si>
  <si>
    <t>Deserted Beach</t>
  </si>
  <si>
    <t>Beach and Waves</t>
  </si>
  <si>
    <t>Robot</t>
  </si>
  <si>
    <t>Two Cupcakes</t>
  </si>
  <si>
    <t>Blue Plate</t>
  </si>
  <si>
    <t>Green and Red Vase</t>
  </si>
  <si>
    <t>Palm Springs Wind Farm</t>
  </si>
  <si>
    <t>Raku Pearl Necklace</t>
  </si>
  <si>
    <t>Handbag</t>
  </si>
  <si>
    <t>Provincetown Lighthouse</t>
  </si>
  <si>
    <t>Disintegrated House</t>
  </si>
  <si>
    <t>Red Lines, Blue and Green</t>
  </si>
  <si>
    <t>Beach Umbrellas</t>
  </si>
  <si>
    <t>Lovers Series #2</t>
  </si>
  <si>
    <t>Tiffany</t>
  </si>
  <si>
    <t>A View Of Jerusalem From Galilee</t>
  </si>
  <si>
    <t>Cookie Platter</t>
  </si>
  <si>
    <t>Wiggle Room</t>
  </si>
  <si>
    <t>Poppies</t>
  </si>
  <si>
    <t>From Stirling Castle</t>
  </si>
  <si>
    <t>Set Of Mugs With Pitcher</t>
  </si>
  <si>
    <t>Sunset Iris</t>
  </si>
  <si>
    <t>Hamlet</t>
  </si>
  <si>
    <t>etching, solar plate</t>
  </si>
  <si>
    <t>Abstract (Paint in Motion)</t>
  </si>
  <si>
    <t>South Scarborough</t>
  </si>
  <si>
    <t>Costa Brava</t>
  </si>
  <si>
    <t>Finding Wonderland</t>
  </si>
  <si>
    <t>Venus My Venus</t>
  </si>
  <si>
    <t>Turtle Platter</t>
  </si>
  <si>
    <t>Chess Pawn Lamp</t>
  </si>
  <si>
    <t>Twin Vases</t>
  </si>
  <si>
    <t>Blooms Only At Night</t>
  </si>
  <si>
    <t>Love To Paint</t>
  </si>
  <si>
    <t>Bridge</t>
  </si>
  <si>
    <t>lithograph</t>
  </si>
  <si>
    <t>Before The Train Plein Air</t>
  </si>
  <si>
    <t>Cow Talk At Casey Farm</t>
  </si>
  <si>
    <t>Great Basin- West #1</t>
  </si>
  <si>
    <t>Love Is A Vessel</t>
  </si>
  <si>
    <t>collage on fabriano</t>
  </si>
  <si>
    <t>Sunset On The Adirondack II</t>
  </si>
  <si>
    <t>Zinnias</t>
  </si>
  <si>
    <t>Collaborative Mugs</t>
  </si>
  <si>
    <t>Bits and Pieces</t>
  </si>
  <si>
    <t>Dry Wood</t>
  </si>
  <si>
    <t>ink on paper</t>
  </si>
  <si>
    <t>Twigs</t>
  </si>
  <si>
    <t>The Safe House</t>
  </si>
  <si>
    <t>sapele</t>
  </si>
  <si>
    <t>Blue Lotus</t>
  </si>
  <si>
    <t>Coral Dish</t>
  </si>
  <si>
    <t>Storm At Sea</t>
  </si>
  <si>
    <t>Container With Stopper And Spout</t>
  </si>
  <si>
    <t>Books And Bowl</t>
  </si>
  <si>
    <t>Landscape</t>
  </si>
  <si>
    <t>Caribbean</t>
  </si>
  <si>
    <t>Serving Dish</t>
  </si>
  <si>
    <t>Prudence Island Ferry</t>
  </si>
  <si>
    <t>Point Judith</t>
  </si>
  <si>
    <t>At Bissel Cove (Wickford)</t>
  </si>
  <si>
    <t>Beach Cottage</t>
  </si>
  <si>
    <t>Large Bowl</t>
  </si>
  <si>
    <t>Misquamicut Sunrise</t>
  </si>
  <si>
    <t>Antarctica Occluded</t>
  </si>
  <si>
    <t>Blue Ropes</t>
  </si>
  <si>
    <t>Undisturbed</t>
  </si>
  <si>
    <t>Let The Light Shine In</t>
  </si>
  <si>
    <t>Pendant</t>
  </si>
  <si>
    <t>Hubbard Bowl</t>
  </si>
  <si>
    <t>Patriotic Tractor</t>
  </si>
  <si>
    <t>One Summer Evening</t>
  </si>
  <si>
    <t>Roses Are Red</t>
  </si>
  <si>
    <t>Old Man Wiscasset</t>
  </si>
  <si>
    <t>Fall Foliage In Charlestown</t>
  </si>
  <si>
    <t>Baking Dish</t>
  </si>
  <si>
    <t>Sand Stone Pitcher</t>
  </si>
  <si>
    <t>Chinese Take Out</t>
  </si>
  <si>
    <t>paper</t>
  </si>
  <si>
    <t>Little Leaf Lamp</t>
  </si>
  <si>
    <t>Fiery Landscape Study</t>
  </si>
  <si>
    <t>giclee on glass</t>
  </si>
  <si>
    <t>Spare Parts</t>
  </si>
  <si>
    <t>Glass</t>
  </si>
  <si>
    <t>Li</t>
  </si>
  <si>
    <t>Lin</t>
  </si>
  <si>
    <t>Linocut</t>
  </si>
  <si>
    <t>digital photograph</t>
  </si>
  <si>
    <t>archival digital photograph</t>
  </si>
  <si>
    <t>porcelain, wood fired inkware</t>
  </si>
  <si>
    <t>felt, wool</t>
  </si>
  <si>
    <t>acrylic, pastel</t>
  </si>
  <si>
    <t>acrylic, cold wax</t>
  </si>
  <si>
    <t>acrylic, cut paper</t>
  </si>
  <si>
    <t>acrylic, metallic leaf</t>
  </si>
  <si>
    <t>acrylic, resin on panel</t>
  </si>
  <si>
    <t>linocut, hand colored</t>
  </si>
  <si>
    <t>acrylic, pencil</t>
  </si>
  <si>
    <t>pen, ink</t>
  </si>
  <si>
    <t>acrylic, old paintings</t>
  </si>
  <si>
    <t>ceramic, apatite</t>
  </si>
  <si>
    <t>ceramic, glass</t>
  </si>
  <si>
    <t>ceramic, seashell</t>
  </si>
  <si>
    <t>ceramic, steel</t>
  </si>
  <si>
    <t>ceramic, glass, sterling silver</t>
  </si>
  <si>
    <t>ceramic, wood, sterling, leather</t>
  </si>
  <si>
    <t>chalk, watercolor</t>
  </si>
  <si>
    <t>cherry wood, stainless steel</t>
  </si>
  <si>
    <t>clay, paint</t>
  </si>
  <si>
    <t>copper, granite</t>
  </si>
  <si>
    <t>porcelain, driftwood</t>
  </si>
  <si>
    <t>earthenware, glass</t>
  </si>
  <si>
    <t>granite, goldleaf</t>
  </si>
  <si>
    <t>graphite, pastel</t>
  </si>
  <si>
    <t>acrylic, ink</t>
  </si>
  <si>
    <t>metals, rhinestones</t>
  </si>
  <si>
    <t>wood, mirror</t>
  </si>
  <si>
    <t>raku, sterling</t>
  </si>
  <si>
    <t>raku, mixed media</t>
  </si>
  <si>
    <t>acrylic, sand</t>
  </si>
  <si>
    <t>textile, ceramic</t>
  </si>
  <si>
    <t>watercolor, acrylic</t>
  </si>
  <si>
    <t>watercolor, collage</t>
  </si>
  <si>
    <t>watercolor, ink, pen</t>
  </si>
  <si>
    <t>Sculpture</t>
  </si>
  <si>
    <t>Folded Image Study 3</t>
  </si>
  <si>
    <t>Folded Image Study 4</t>
  </si>
  <si>
    <t>oil, cold wax</t>
  </si>
  <si>
    <t>color photograph</t>
  </si>
  <si>
    <t>saggar fired</t>
  </si>
  <si>
    <t>clay - outdoor</t>
  </si>
  <si>
    <t>porcelain - colored</t>
  </si>
  <si>
    <t>low fire with underglazes</t>
  </si>
  <si>
    <t>stoneware - handbuilt</t>
  </si>
  <si>
    <t>clay - midfire</t>
  </si>
  <si>
    <t>stoneware - pit fired</t>
  </si>
  <si>
    <t>stoneware - salt fired</t>
  </si>
  <si>
    <t>stoneware - soda fired</t>
  </si>
  <si>
    <t>ink, watercolor</t>
  </si>
  <si>
    <t>ink, watercolor on rice paper</t>
  </si>
  <si>
    <t>porcelain, amazonite, semi precious stones</t>
  </si>
  <si>
    <t>Rose</t>
  </si>
  <si>
    <t>Grove at Horsehead Jamestown, RI</t>
  </si>
  <si>
    <t>Teatro Capitolio - Then and Now</t>
  </si>
  <si>
    <t>Irony (Rhine River, Cologne Cathedral)</t>
  </si>
  <si>
    <t>Among the Innocent - Poison Ivy</t>
  </si>
  <si>
    <t>Salt Cellar</t>
  </si>
  <si>
    <t>wood fired</t>
  </si>
  <si>
    <t>Temple Piece</t>
  </si>
  <si>
    <t>vase</t>
  </si>
  <si>
    <t>stoneware - raku</t>
  </si>
  <si>
    <t>Space Force Commander Lantern</t>
  </si>
  <si>
    <t>Rough Point (Plein Air)</t>
  </si>
  <si>
    <t>Both Sides Now (Acadia)</t>
  </si>
  <si>
    <t>earthenware</t>
  </si>
  <si>
    <t>Sgraffito Birds Sconce</t>
  </si>
  <si>
    <t>Island Winds</t>
  </si>
  <si>
    <t>Carolina State Park - RI- Winter</t>
  </si>
  <si>
    <t>Weekapaug - Pre Sandy</t>
  </si>
  <si>
    <t>purchased</t>
  </si>
  <si>
    <t>gallery</t>
  </si>
  <si>
    <t>y</t>
  </si>
  <si>
    <t>city</t>
  </si>
  <si>
    <t>state</t>
  </si>
  <si>
    <t>artworkID</t>
  </si>
  <si>
    <t>Abberton</t>
  </si>
  <si>
    <t>Ackers</t>
  </si>
  <si>
    <t>Addis</t>
  </si>
  <si>
    <t>Agombar</t>
  </si>
  <si>
    <t>Aldey</t>
  </si>
  <si>
    <t>Altman</t>
  </si>
  <si>
    <t>Amaund</t>
  </si>
  <si>
    <t>Archdacon</t>
  </si>
  <si>
    <t>Argall</t>
  </si>
  <si>
    <t>Armistead</t>
  </si>
  <si>
    <t>Asch</t>
  </si>
  <si>
    <t>Asteridge</t>
  </si>
  <si>
    <t>Aylestone</t>
  </si>
  <si>
    <t>Babham</t>
  </si>
  <si>
    <t>Balleny</t>
  </si>
  <si>
    <t>Barkley</t>
  </si>
  <si>
    <t>Barrel</t>
  </si>
  <si>
    <t>Batkyn</t>
  </si>
  <si>
    <t>Beasly</t>
  </si>
  <si>
    <t>Beckingham</t>
  </si>
  <si>
    <t>Beismer</t>
  </si>
  <si>
    <t>Bellany</t>
  </si>
  <si>
    <t>Bellerby</t>
  </si>
  <si>
    <t>Biatt</t>
  </si>
  <si>
    <t>Biecliff</t>
  </si>
  <si>
    <t>Binnersley</t>
  </si>
  <si>
    <t>Birs</t>
  </si>
  <si>
    <t>Blinken</t>
  </si>
  <si>
    <t>Bocdye</t>
  </si>
  <si>
    <t>Boit</t>
  </si>
  <si>
    <t>Bramsgrove</t>
  </si>
  <si>
    <t>Brewes</t>
  </si>
  <si>
    <t>Brookes</t>
  </si>
  <si>
    <t>Burfield</t>
  </si>
  <si>
    <t>Buckthorpe</t>
  </si>
  <si>
    <t>Burgh</t>
  </si>
  <si>
    <t>Burnam</t>
  </si>
  <si>
    <t>Burnstein</t>
  </si>
  <si>
    <t>Cain</t>
  </si>
  <si>
    <t>Calderon</t>
  </si>
  <si>
    <t>Caldwell</t>
  </si>
  <si>
    <t>Cantu</t>
  </si>
  <si>
    <t>Arey</t>
  </si>
  <si>
    <t>Castro</t>
  </si>
  <si>
    <t>Cervantes</t>
  </si>
  <si>
    <t>Chambers</t>
  </si>
  <si>
    <t>Chavez</t>
  </si>
  <si>
    <t>Cheng</t>
  </si>
  <si>
    <t>Chia</t>
  </si>
  <si>
    <t>Choi</t>
  </si>
  <si>
    <t>Cochran</t>
  </si>
  <si>
    <t>Collier</t>
  </si>
  <si>
    <t>Combs</t>
  </si>
  <si>
    <t>Conner</t>
  </si>
  <si>
    <t>Contreras</t>
  </si>
  <si>
    <t>Cooley</t>
  </si>
  <si>
    <t>Cooper</t>
  </si>
  <si>
    <t>Cruz</t>
  </si>
  <si>
    <t>Cummings</t>
  </si>
  <si>
    <t>Cunningham</t>
  </si>
  <si>
    <t>Curry</t>
  </si>
  <si>
    <t>Curtis</t>
  </si>
  <si>
    <t>Castenada</t>
  </si>
  <si>
    <t>Castillo</t>
  </si>
  <si>
    <t>Dalton</t>
  </si>
  <si>
    <t>Daniels</t>
  </si>
  <si>
    <t>Davenport</t>
  </si>
  <si>
    <t>Davies</t>
  </si>
  <si>
    <t>Dean</t>
  </si>
  <si>
    <t>Dennis</t>
  </si>
  <si>
    <t>Diaz</t>
  </si>
  <si>
    <t>Dimick</t>
  </si>
  <si>
    <t>Douglas</t>
  </si>
  <si>
    <t>Drake</t>
  </si>
  <si>
    <t>Duncan</t>
  </si>
  <si>
    <t>Ellis</t>
  </si>
  <si>
    <t>Espinoza</t>
  </si>
  <si>
    <t>Evans</t>
  </si>
  <si>
    <t>Everett</t>
  </si>
  <si>
    <t>Farmer</t>
  </si>
  <si>
    <t>Faulkner</t>
  </si>
  <si>
    <t>Fernandez</t>
  </si>
  <si>
    <t>Fields</t>
  </si>
  <si>
    <t>Finley</t>
  </si>
  <si>
    <t>Fischer</t>
  </si>
  <si>
    <t>Fleming</t>
  </si>
  <si>
    <t>Floyd</t>
  </si>
  <si>
    <t>Franco</t>
  </si>
  <si>
    <t>Franklin</t>
  </si>
  <si>
    <t>Frederick</t>
  </si>
  <si>
    <t>Freeman</t>
  </si>
  <si>
    <t>Gaines</t>
  </si>
  <si>
    <t>Gates</t>
  </si>
  <si>
    <t>Gentry</t>
  </si>
  <si>
    <t>Gibson</t>
  </si>
  <si>
    <t>Gilbert</t>
  </si>
  <si>
    <t>Goldberg</t>
  </si>
  <si>
    <t>Golden</t>
  </si>
  <si>
    <t>Goldstein</t>
  </si>
  <si>
    <t>Gomez</t>
  </si>
  <si>
    <t>Gonzales</t>
  </si>
  <si>
    <t>Goodwin</t>
  </si>
  <si>
    <t>Grant</t>
  </si>
  <si>
    <t>Graves</t>
  </si>
  <si>
    <t>Gray</t>
  </si>
  <si>
    <t>Griffin</t>
  </si>
  <si>
    <t>Grimes</t>
  </si>
  <si>
    <t>Guerra</t>
  </si>
  <si>
    <t>Guzman</t>
  </si>
  <si>
    <t>Guthrie</t>
  </si>
  <si>
    <t>Gross</t>
  </si>
  <si>
    <t>Green</t>
  </si>
  <si>
    <t>Hahn</t>
  </si>
  <si>
    <t>Hamilton</t>
  </si>
  <si>
    <t>Hammond</t>
  </si>
  <si>
    <t>Hampton</t>
  </si>
  <si>
    <t>Hardin</t>
  </si>
  <si>
    <t>Harris</t>
  </si>
  <si>
    <t>Harrison</t>
  </si>
  <si>
    <t>Heath</t>
  </si>
  <si>
    <t>Herman</t>
  </si>
  <si>
    <t>Herrera</t>
  </si>
  <si>
    <t>Hess</t>
  </si>
  <si>
    <t>Higgins</t>
  </si>
  <si>
    <t>Hill</t>
  </si>
  <si>
    <t>Ho</t>
  </si>
  <si>
    <t>Hoffman</t>
  </si>
  <si>
    <t>Hogan</t>
  </si>
  <si>
    <t>Hutchinson</t>
  </si>
  <si>
    <t>Hunter</t>
  </si>
  <si>
    <t>Huynh</t>
  </si>
  <si>
    <t>Ibarra</t>
  </si>
  <si>
    <t>Jacobs</t>
  </si>
  <si>
    <t>Jefferson</t>
  </si>
  <si>
    <t>Jenkins</t>
  </si>
  <si>
    <t>Jensen</t>
  </si>
  <si>
    <t>Johns</t>
  </si>
  <si>
    <t>Jones</t>
  </si>
  <si>
    <t>Jordan</t>
  </si>
  <si>
    <t>Joseph</t>
  </si>
  <si>
    <t>Juarez</t>
  </si>
  <si>
    <t>Kaiser</t>
  </si>
  <si>
    <t>Kane</t>
  </si>
  <si>
    <t>Katz</t>
  </si>
  <si>
    <t>Keith</t>
  </si>
  <si>
    <t>Keller</t>
  </si>
  <si>
    <t>Kennedy</t>
  </si>
  <si>
    <t>Kent</t>
  </si>
  <si>
    <t>Key</t>
  </si>
  <si>
    <t>Kim</t>
  </si>
  <si>
    <t>Kirk</t>
  </si>
  <si>
    <t>Klein</t>
  </si>
  <si>
    <t>Knight</t>
  </si>
  <si>
    <t>Kramer</t>
  </si>
  <si>
    <t>Lam</t>
  </si>
  <si>
    <t>Lambert</t>
  </si>
  <si>
    <t>Lancaster</t>
  </si>
  <si>
    <t>Lang</t>
  </si>
  <si>
    <t>Larsen</t>
  </si>
  <si>
    <t>Lawson</t>
  </si>
  <si>
    <t>Le</t>
  </si>
  <si>
    <t>Leblanc</t>
  </si>
  <si>
    <t>Lester</t>
  </si>
  <si>
    <t>Levine</t>
  </si>
  <si>
    <t>Little</t>
  </si>
  <si>
    <t>Lopez</t>
  </si>
  <si>
    <t>Lonzano</t>
  </si>
  <si>
    <t>Luna</t>
  </si>
  <si>
    <t>MacDonald</t>
  </si>
  <si>
    <t>Malone</t>
  </si>
  <si>
    <t>Maloney</t>
  </si>
  <si>
    <t>Manning</t>
  </si>
  <si>
    <t>Marquez</t>
  </si>
  <si>
    <t>Marsh</t>
  </si>
  <si>
    <t>Martin</t>
  </si>
  <si>
    <t>Martinez</t>
  </si>
  <si>
    <t>Mason</t>
  </si>
  <si>
    <t>Massey</t>
  </si>
  <si>
    <t>Mathis</t>
  </si>
  <si>
    <t>Maxwell</t>
  </si>
  <si>
    <t>Mayer</t>
  </si>
  <si>
    <t>McBride</t>
  </si>
  <si>
    <t>McClure</t>
  </si>
  <si>
    <t>McCormick</t>
  </si>
  <si>
    <t>McCoy</t>
  </si>
  <si>
    <t>McDaniel</t>
  </si>
  <si>
    <t>Meadeows</t>
  </si>
  <si>
    <t>Medina</t>
  </si>
  <si>
    <t>Melendez</t>
  </si>
  <si>
    <t>Mercado</t>
  </si>
  <si>
    <t>Merrill</t>
  </si>
  <si>
    <t>Meyer</t>
  </si>
  <si>
    <t>Middleton</t>
  </si>
  <si>
    <t>Miles</t>
  </si>
  <si>
    <t>Molina</t>
  </si>
  <si>
    <t>Moon</t>
  </si>
  <si>
    <t>Morales</t>
  </si>
  <si>
    <t>Morris</t>
  </si>
  <si>
    <t>Moses</t>
  </si>
  <si>
    <t>Murphy</t>
  </si>
  <si>
    <t>Navarro</t>
  </si>
  <si>
    <t>Newman</t>
  </si>
  <si>
    <t>Nguyen</t>
  </si>
  <si>
    <t>Nolan</t>
  </si>
  <si>
    <t>Nichols</t>
  </si>
  <si>
    <t>Noble</t>
  </si>
  <si>
    <t>Norton</t>
  </si>
  <si>
    <t>Novak</t>
  </si>
  <si>
    <t>Oliver</t>
  </si>
  <si>
    <t>Olson</t>
  </si>
  <si>
    <t>Ortega</t>
  </si>
  <si>
    <t>Ortiz</t>
  </si>
  <si>
    <t>Osborne</t>
  </si>
  <si>
    <t>Owen</t>
  </si>
  <si>
    <t>Owens</t>
  </si>
  <si>
    <t>Pace</t>
  </si>
  <si>
    <t>Orr</t>
  </si>
  <si>
    <t>Pacheco</t>
  </si>
  <si>
    <t>Page</t>
  </si>
  <si>
    <t>Parrish</t>
  </si>
  <si>
    <t>Patel</t>
  </si>
  <si>
    <t>Patrick</t>
  </si>
  <si>
    <t>Pearson</t>
  </si>
  <si>
    <t>Pennington</t>
  </si>
  <si>
    <t>Perez</t>
  </si>
  <si>
    <t>Perry</t>
  </si>
  <si>
    <t>Pham</t>
  </si>
  <si>
    <t>Phelps</t>
  </si>
  <si>
    <t>Phillips</t>
  </si>
  <si>
    <t>Pierce</t>
  </si>
  <si>
    <t>Pittman</t>
  </si>
  <si>
    <t>Pollard</t>
  </si>
  <si>
    <t>Randolph</t>
  </si>
  <si>
    <t>Reed</t>
  </si>
  <si>
    <t>Reese</t>
  </si>
  <si>
    <t>Reynolds</t>
  </si>
  <si>
    <t>Rhodes</t>
  </si>
  <si>
    <t>Robertson</t>
  </si>
  <si>
    <t>Rocha</t>
  </si>
  <si>
    <t>Rodgers</t>
  </si>
  <si>
    <t>Rollins</t>
  </si>
  <si>
    <t>Roman</t>
  </si>
  <si>
    <t>Roth</t>
  </si>
  <si>
    <t>Russell</t>
  </si>
  <si>
    <t>Ryan</t>
  </si>
  <si>
    <t>Rush</t>
  </si>
  <si>
    <t>Sampson</t>
  </si>
  <si>
    <t>Sanchez</t>
  </si>
  <si>
    <t>Sandoval</t>
  </si>
  <si>
    <t>Sanford</t>
  </si>
  <si>
    <t>Santos</t>
  </si>
  <si>
    <t>Saunders</t>
  </si>
  <si>
    <t>Savage</t>
  </si>
  <si>
    <t>Schaefer</t>
  </si>
  <si>
    <t>Schmidt</t>
  </si>
  <si>
    <t>Sellers</t>
  </si>
  <si>
    <t>Serrano</t>
  </si>
  <si>
    <t>Settlemire</t>
  </si>
  <si>
    <t>Shah</t>
  </si>
  <si>
    <t>Sharp</t>
  </si>
  <si>
    <t>Shea</t>
  </si>
  <si>
    <t>Shelton</t>
  </si>
  <si>
    <t>Sheppard</t>
  </si>
  <si>
    <t>Simmons</t>
  </si>
  <si>
    <t>Simon</t>
  </si>
  <si>
    <t>Small</t>
  </si>
  <si>
    <t>Solomon</t>
  </si>
  <si>
    <t>Spears</t>
  </si>
  <si>
    <t>Stafford</t>
  </si>
  <si>
    <t>Stanton</t>
  </si>
  <si>
    <t>Steele</t>
  </si>
  <si>
    <t>Stein</t>
  </si>
  <si>
    <t>Stephens</t>
  </si>
  <si>
    <t>Stewart</t>
  </si>
  <si>
    <t>Sutton</t>
  </si>
  <si>
    <t>Swanson</t>
  </si>
  <si>
    <t>Sweeney</t>
  </si>
  <si>
    <t>Tanner</t>
  </si>
  <si>
    <t>Thornton</t>
  </si>
  <si>
    <t>Torres</t>
  </si>
  <si>
    <t>Townsend</t>
  </si>
  <si>
    <t>Tran</t>
  </si>
  <si>
    <t>Travis</t>
  </si>
  <si>
    <t>Trujillo</t>
  </si>
  <si>
    <t>Tucker</t>
  </si>
  <si>
    <t>Tyler</t>
  </si>
  <si>
    <t>Valencia</t>
  </si>
  <si>
    <t>Valentine</t>
  </si>
  <si>
    <t>Vance</t>
  </si>
  <si>
    <t>Vogel</t>
  </si>
  <si>
    <t>Wade</t>
  </si>
  <si>
    <t>Wagner</t>
  </si>
  <si>
    <t>Walker</t>
  </si>
  <si>
    <t>Wall</t>
  </si>
  <si>
    <t>Wang</t>
  </si>
  <si>
    <t>Ward</t>
  </si>
  <si>
    <t>Warren</t>
  </si>
  <si>
    <t>Waters</t>
  </si>
  <si>
    <t>Watkins</t>
  </si>
  <si>
    <t>Watts</t>
  </si>
  <si>
    <t>Weaver</t>
  </si>
  <si>
    <t>Webb</t>
  </si>
  <si>
    <t>Webster</t>
  </si>
  <si>
    <t>Weeks</t>
  </si>
  <si>
    <t>Weiss</t>
  </si>
  <si>
    <t>Welch</t>
  </si>
  <si>
    <t>Wu</t>
  </si>
  <si>
    <t>Wumbar</t>
  </si>
  <si>
    <t>Yates</t>
  </si>
  <si>
    <t>York</t>
  </si>
  <si>
    <t>Zeller</t>
  </si>
  <si>
    <t>Zink</t>
  </si>
  <si>
    <t>Aaron</t>
  </si>
  <si>
    <t>Alder</t>
  </si>
  <si>
    <t>Alec</t>
  </si>
  <si>
    <t>Adrianna</t>
  </si>
  <si>
    <t>Amelia</t>
  </si>
  <si>
    <t>Aniya</t>
  </si>
  <si>
    <t>April</t>
  </si>
  <si>
    <t>Arabella</t>
  </si>
  <si>
    <t>Arden</t>
  </si>
  <si>
    <t>Ariel</t>
  </si>
  <si>
    <t>Ariyah</t>
  </si>
  <si>
    <t>Athena</t>
  </si>
  <si>
    <t>Beatrice</t>
  </si>
  <si>
    <t>Bella</t>
  </si>
  <si>
    <t>Blaire</t>
  </si>
  <si>
    <t>Bridget</t>
  </si>
  <si>
    <t>Bristol</t>
  </si>
  <si>
    <t>Brittany</t>
  </si>
  <si>
    <t>Abner</t>
  </si>
  <si>
    <t>Adam</t>
  </si>
  <si>
    <t>Adrian</t>
  </si>
  <si>
    <t>Alexander</t>
  </si>
  <si>
    <t>Benjamin</t>
  </si>
  <si>
    <t>Brady</t>
  </si>
  <si>
    <t>Brandon</t>
  </si>
  <si>
    <t>Brice</t>
  </si>
  <si>
    <t>Brigham</t>
  </si>
  <si>
    <t>Bruno</t>
  </si>
  <si>
    <t>Camilla</t>
  </si>
  <si>
    <t>Camille</t>
  </si>
  <si>
    <t>Carmen</t>
  </si>
  <si>
    <t>Cassandra</t>
  </si>
  <si>
    <t>Cecilia</t>
  </si>
  <si>
    <t>Celeste</t>
  </si>
  <si>
    <t>Chanel</t>
  </si>
  <si>
    <t>Chelsea</t>
  </si>
  <si>
    <t>Chloe</t>
  </si>
  <si>
    <t>Coraline</t>
  </si>
  <si>
    <t>Daphne</t>
  </si>
  <si>
    <t>Destiny</t>
  </si>
  <si>
    <t>Dorothy</t>
  </si>
  <si>
    <t>Dulce</t>
  </si>
  <si>
    <t>Daniella</t>
  </si>
  <si>
    <t>Dani</t>
  </si>
  <si>
    <t>Dana</t>
  </si>
  <si>
    <t>Delaney</t>
  </si>
  <si>
    <t>Demi</t>
  </si>
  <si>
    <t>Eleanor</t>
  </si>
  <si>
    <t>Eileen</t>
  </si>
  <si>
    <t>Ellen</t>
  </si>
  <si>
    <t>Emery</t>
  </si>
  <si>
    <t>Emma</t>
  </si>
  <si>
    <t>Ember</t>
  </si>
  <si>
    <t>Calvin</t>
  </si>
  <si>
    <t>Carson</t>
  </si>
  <si>
    <t>Cecil</t>
  </si>
  <si>
    <t>Chad</t>
  </si>
  <si>
    <t>Dale</t>
  </si>
  <si>
    <t>Damien</t>
  </si>
  <si>
    <t>Elijah</t>
  </si>
  <si>
    <t>Elliott</t>
  </si>
  <si>
    <t>Emilio</t>
  </si>
  <si>
    <t>Evan</t>
  </si>
  <si>
    <t>Fabio</t>
  </si>
  <si>
    <t>Gabriel</t>
  </si>
  <si>
    <t>Garrett</t>
  </si>
  <si>
    <t>Hector</t>
  </si>
  <si>
    <t>Hiram</t>
  </si>
  <si>
    <t>Irving</t>
  </si>
  <si>
    <t>Jack</t>
  </si>
  <si>
    <t>Jamal</t>
  </si>
  <si>
    <t>Jarod</t>
  </si>
  <si>
    <t>Gia</t>
  </si>
  <si>
    <t>Giselle</t>
  </si>
  <si>
    <t>Gwen</t>
  </si>
  <si>
    <t>Haley</t>
  </si>
  <si>
    <t>Ivanna</t>
  </si>
  <si>
    <t>Jade</t>
  </si>
  <si>
    <t>Janelle</t>
  </si>
  <si>
    <t>Jazmine</t>
  </si>
  <si>
    <t>Jessica</t>
  </si>
  <si>
    <t>Jewel</t>
  </si>
  <si>
    <t>Jillian</t>
  </si>
  <si>
    <t>Jolene</t>
  </si>
  <si>
    <t>Joselyn</t>
  </si>
  <si>
    <t>Josie</t>
  </si>
  <si>
    <t>Journee</t>
  </si>
  <si>
    <t>Jaylee</t>
  </si>
  <si>
    <t>Jacqueline</t>
  </si>
  <si>
    <t>Jenna</t>
  </si>
  <si>
    <t>Jaycee</t>
  </si>
  <si>
    <t>Jennifer</t>
  </si>
  <si>
    <t>Johanna</t>
  </si>
  <si>
    <t>Joy</t>
  </si>
  <si>
    <t>June</t>
  </si>
  <si>
    <t>Justice</t>
  </si>
  <si>
    <t>Kai</t>
  </si>
  <si>
    <t>Kailyn</t>
  </si>
  <si>
    <t>Kara</t>
  </si>
  <si>
    <t>Karla</t>
  </si>
  <si>
    <t>Kassidy</t>
  </si>
  <si>
    <t>Kelly</t>
  </si>
  <si>
    <t>Keanu</t>
  </si>
  <si>
    <t>Klaus</t>
  </si>
  <si>
    <t>Lachlan</t>
  </si>
  <si>
    <t>Leif</t>
  </si>
  <si>
    <t>Leroy</t>
  </si>
  <si>
    <t>Logan</t>
  </si>
  <si>
    <t>Mario</t>
  </si>
  <si>
    <t>Marshall</t>
  </si>
  <si>
    <t>Matthew</t>
  </si>
  <si>
    <t>Merrick</t>
  </si>
  <si>
    <t>Pablo</t>
  </si>
  <si>
    <t>Remy</t>
  </si>
  <si>
    <t>Rhys</t>
  </si>
  <si>
    <t>Rocky</t>
  </si>
  <si>
    <t>Roland</t>
  </si>
  <si>
    <t>Ross</t>
  </si>
  <si>
    <t>Salvador</t>
  </si>
  <si>
    <t>Samir</t>
  </si>
  <si>
    <t>Sherwin</t>
  </si>
  <si>
    <t>Stanley</t>
  </si>
  <si>
    <t>Theodore</t>
  </si>
  <si>
    <t>Thaddeus</t>
  </si>
  <si>
    <t>Thor</t>
  </si>
  <si>
    <t>Timothy</t>
  </si>
  <si>
    <t>Urban</t>
  </si>
  <si>
    <t>Waldo</t>
  </si>
  <si>
    <t>Wiley</t>
  </si>
  <si>
    <t>Winslow</t>
  </si>
  <si>
    <t>Yuri</t>
  </si>
  <si>
    <t>Laila</t>
  </si>
  <si>
    <t>Lana</t>
  </si>
  <si>
    <t>Leia</t>
  </si>
  <si>
    <t>Lexi</t>
  </si>
  <si>
    <t>Lia</t>
  </si>
  <si>
    <t>Liberty</t>
  </si>
  <si>
    <t>Lilith</t>
  </si>
  <si>
    <t>Lola</t>
  </si>
  <si>
    <t>Lorelai</t>
  </si>
  <si>
    <t>Lucia</t>
  </si>
  <si>
    <t>Luella</t>
  </si>
  <si>
    <t>Mackenzie</t>
  </si>
  <si>
    <t>Macy</t>
  </si>
  <si>
    <t>Madeline</t>
  </si>
  <si>
    <t>Madison</t>
  </si>
  <si>
    <t>Magnolia</t>
  </si>
  <si>
    <t>Makayla</t>
  </si>
  <si>
    <t>Malia</t>
  </si>
  <si>
    <t>Mara</t>
  </si>
  <si>
    <t>Margo</t>
  </si>
  <si>
    <t>Margot</t>
  </si>
  <si>
    <t>Mariah</t>
  </si>
  <si>
    <t>Marisol</t>
  </si>
  <si>
    <t>Martha</t>
  </si>
  <si>
    <t>Maryam</t>
  </si>
  <si>
    <t>Mila</t>
  </si>
  <si>
    <t>Millie</t>
  </si>
  <si>
    <t>Miranda</t>
  </si>
  <si>
    <t>Molly</t>
  </si>
  <si>
    <t>Nadia</t>
  </si>
  <si>
    <t>Naomi</t>
  </si>
  <si>
    <t>Natasha</t>
  </si>
  <si>
    <t>Paige</t>
  </si>
  <si>
    <t>Paisley</t>
  </si>
  <si>
    <t>Paloma</t>
  </si>
  <si>
    <t>Paris</t>
  </si>
  <si>
    <t>Payton</t>
  </si>
  <si>
    <t>Peyton</t>
  </si>
  <si>
    <t>Phoenix</t>
  </si>
  <si>
    <t>Priscilla</t>
  </si>
  <si>
    <t>Raina</t>
  </si>
  <si>
    <t>Rebecca</t>
  </si>
  <si>
    <t>Remi</t>
  </si>
  <si>
    <t>Renata</t>
  </si>
  <si>
    <t>Riley</t>
  </si>
  <si>
    <t>Rosa</t>
  </si>
  <si>
    <t>Rosalyn</t>
  </si>
  <si>
    <t>Rowan</t>
  </si>
  <si>
    <t>Ruby</t>
  </si>
  <si>
    <t>Rylie</t>
  </si>
  <si>
    <t>Sage</t>
  </si>
  <si>
    <t>Samantha</t>
  </si>
  <si>
    <t>Savannah</t>
  </si>
  <si>
    <t>Sawyer</t>
  </si>
  <si>
    <t>Shelby</t>
  </si>
  <si>
    <t>Sienna</t>
  </si>
  <si>
    <t>Sierra</t>
  </si>
  <si>
    <t>Simone</t>
  </si>
  <si>
    <t>Sky</t>
  </si>
  <si>
    <t>Sophia</t>
  </si>
  <si>
    <t>Stella</t>
  </si>
  <si>
    <t>Stevie</t>
  </si>
  <si>
    <t>Taylor</t>
  </si>
  <si>
    <t>Teresa</t>
  </si>
  <si>
    <t>Tinsley</t>
  </si>
  <si>
    <t>Treasure</t>
  </si>
  <si>
    <t>Trinity</t>
  </si>
  <si>
    <t>Tessa</t>
  </si>
  <si>
    <t>Teagan</t>
  </si>
  <si>
    <t>Vanessa</t>
  </si>
  <si>
    <t>Victoria</t>
  </si>
  <si>
    <t>Violet</t>
  </si>
  <si>
    <t>Willa</t>
  </si>
  <si>
    <t>Yara</t>
  </si>
  <si>
    <t>Zoe</t>
  </si>
  <si>
    <t>Pawtucket</t>
  </si>
  <si>
    <t>RI</t>
  </si>
  <si>
    <t>CT</t>
  </si>
  <si>
    <t>Kingston</t>
  </si>
  <si>
    <t>Narragansett</t>
  </si>
  <si>
    <t>Providence</t>
  </si>
  <si>
    <t>MA</t>
  </si>
  <si>
    <t>Cambridge</t>
  </si>
  <si>
    <t>Boston</t>
  </si>
  <si>
    <t>Worcester</t>
  </si>
  <si>
    <t>Albany</t>
  </si>
  <si>
    <t>NY</t>
  </si>
  <si>
    <t>Hartford</t>
  </si>
  <si>
    <t>New Haven</t>
  </si>
  <si>
    <t>CA</t>
  </si>
  <si>
    <t>Brattleboro</t>
  </si>
  <si>
    <t>VT</t>
  </si>
  <si>
    <t>Burlington</t>
  </si>
  <si>
    <t>New Paltz</t>
  </si>
  <si>
    <t>Nashua</t>
  </si>
  <si>
    <t>NH</t>
  </si>
  <si>
    <t>Portsmouth</t>
  </si>
  <si>
    <t>ME</t>
  </si>
  <si>
    <t>Greenwich</t>
  </si>
  <si>
    <t>San Francisco</t>
  </si>
  <si>
    <t>Portland</t>
  </si>
  <si>
    <t>OR</t>
  </si>
  <si>
    <t>Seattle</t>
  </si>
  <si>
    <t>WA</t>
  </si>
  <si>
    <t>Fall River</t>
  </si>
  <si>
    <t>Warwick</t>
  </si>
  <si>
    <t>Smithfield</t>
  </si>
  <si>
    <t>Woonsocket</t>
  </si>
  <si>
    <t>Greenville</t>
  </si>
  <si>
    <t>Taunton</t>
  </si>
  <si>
    <t>Scituate</t>
  </si>
  <si>
    <t>Wrentham</t>
  </si>
  <si>
    <t>Newport</t>
  </si>
  <si>
    <t>South Kingston</t>
  </si>
  <si>
    <t>Exeter</t>
  </si>
  <si>
    <t>Middletown</t>
  </si>
  <si>
    <t>Cranston</t>
  </si>
  <si>
    <t>Dartmouth</t>
  </si>
  <si>
    <t>Somerset</t>
  </si>
  <si>
    <t>West Warwick</t>
  </si>
  <si>
    <t>Guggenheim</t>
  </si>
  <si>
    <t>Saatchi</t>
  </si>
  <si>
    <t>Rubell</t>
  </si>
  <si>
    <t>Dreier</t>
  </si>
  <si>
    <t>Gund</t>
  </si>
  <si>
    <t>Moretti</t>
  </si>
  <si>
    <t>East</t>
  </si>
  <si>
    <t>West</t>
  </si>
  <si>
    <t>South</t>
  </si>
  <si>
    <t>North</t>
  </si>
  <si>
    <t>Sculpture Garden</t>
  </si>
  <si>
    <t>Gallery</t>
  </si>
  <si>
    <t>Marble Museum</t>
  </si>
  <si>
    <t>Lumpkin</t>
  </si>
  <si>
    <t>Old Time Mill</t>
  </si>
  <si>
    <t>Stein Conservatory</t>
  </si>
  <si>
    <t>Mastodon</t>
  </si>
  <si>
    <t>Sculpture Terrace</t>
  </si>
  <si>
    <t>SKAA</t>
  </si>
  <si>
    <t>materialsID</t>
  </si>
  <si>
    <t>building</t>
  </si>
  <si>
    <t>Artwork</t>
  </si>
  <si>
    <t>number(4)</t>
  </si>
  <si>
    <t>varchar2(40)</t>
  </si>
  <si>
    <t>number(5)</t>
  </si>
  <si>
    <t>number(3)</t>
  </si>
  <si>
    <t>char(1)</t>
  </si>
  <si>
    <t>varchar2(20)</t>
  </si>
  <si>
    <t>char(2)</t>
  </si>
  <si>
    <t>varchar2(20</t>
  </si>
  <si>
    <t>varchar2(25)</t>
  </si>
  <si>
    <t>Artist</t>
  </si>
  <si>
    <t>Materials</t>
  </si>
  <si>
    <t>TicketPrice</t>
  </si>
  <si>
    <t>Customer</t>
  </si>
  <si>
    <t>sequence</t>
  </si>
  <si>
    <t>varchar2(15)</t>
  </si>
  <si>
    <t>customerID</t>
  </si>
  <si>
    <t>customerName</t>
  </si>
  <si>
    <t>age</t>
  </si>
  <si>
    <t>SQL Insert</t>
  </si>
  <si>
    <t>Jim Smith</t>
  </si>
  <si>
    <t>Elane Moore</t>
  </si>
  <si>
    <t>San Diego</t>
  </si>
  <si>
    <t>John Doe</t>
  </si>
  <si>
    <t>Jane Doe</t>
  </si>
  <si>
    <t>Tom Jones</t>
  </si>
  <si>
    <t>Mary Jones</t>
  </si>
  <si>
    <t>Oscar Tam</t>
  </si>
  <si>
    <t>Ellen Brown</t>
  </si>
  <si>
    <t>Art Johnson</t>
  </si>
  <si>
    <t>NOTES on the Excel formulas above. You will want to do this for the other tabs</t>
  </si>
  <si>
    <t>Tom O''Neill</t>
  </si>
  <si>
    <t>Write the SQL code to create the table (not shown here)</t>
  </si>
  <si>
    <t>Columns A to D: the data to be entered into a table</t>
  </si>
  <si>
    <t>Note: Text that contains a single quote such as O'Neill needs an extra quote to prevent SQL from terminating the code prematurely</t>
  </si>
  <si>
    <t>4a</t>
  </si>
  <si>
    <t>4b</t>
  </si>
  <si>
    <t>4c</t>
  </si>
  <si>
    <t>This is an example worksheet for what you need to do on the other worksheet tabs in this file</t>
  </si>
  <si>
    <t>date</t>
  </si>
  <si>
    <t>purchaseDate</t>
  </si>
  <si>
    <t>15-Oct-09</t>
  </si>
  <si>
    <t>4-Nov-09</t>
  </si>
  <si>
    <t>22-Sep-09</t>
  </si>
  <si>
    <t>31-Aug-09</t>
  </si>
  <si>
    <t>24-Nov-10</t>
  </si>
  <si>
    <t>28-Aug-10</t>
  </si>
  <si>
    <t>30-Aug-10</t>
  </si>
  <si>
    <t>2-Sep-13</t>
  </si>
  <si>
    <t>10-Dec-13</t>
  </si>
  <si>
    <t>14-Oct-14</t>
  </si>
  <si>
    <t>21-Jul-14</t>
  </si>
  <si>
    <t>1-May-14</t>
  </si>
  <si>
    <t>3-Jul-14</t>
  </si>
  <si>
    <t>17-Sep-14</t>
  </si>
  <si>
    <t>4-Oct-14</t>
  </si>
  <si>
    <t>19-Dec-14</t>
  </si>
  <si>
    <t>10-Sep-15</t>
  </si>
  <si>
    <t>11-Sep-15</t>
  </si>
  <si>
    <t>25-Sep-15</t>
  </si>
  <si>
    <t>3-Nov-15</t>
  </si>
  <si>
    <t>31-Aug-15</t>
  </si>
  <si>
    <t>17-Oct-15</t>
  </si>
  <si>
    <t>4-Nov-16</t>
  </si>
  <si>
    <t>22-Sep-16</t>
  </si>
  <si>
    <t>14-Dec-16</t>
  </si>
  <si>
    <t>30-Aug-16</t>
  </si>
  <si>
    <t>27-Aug-16</t>
  </si>
  <si>
    <t>25-Aug-16</t>
  </si>
  <si>
    <t>13-Oct-16</t>
  </si>
  <si>
    <t>5-Dec-16</t>
  </si>
  <si>
    <t>16-Sep-17</t>
  </si>
  <si>
    <t>23-Nov-17</t>
  </si>
  <si>
    <t>25-Aug-17</t>
  </si>
  <si>
    <t>12-Sep-17</t>
  </si>
  <si>
    <t>16-Jul-17</t>
  </si>
  <si>
    <t>14-Dec-19</t>
  </si>
  <si>
    <t>30-Aug-19</t>
  </si>
  <si>
    <t>11-Nov-19</t>
  </si>
  <si>
    <t>21-Sep-19</t>
  </si>
  <si>
    <t>16-Sep-19</t>
  </si>
  <si>
    <t>3-Nov-19</t>
  </si>
  <si>
    <t>27-Sep-21</t>
  </si>
  <si>
    <t>22-Aug-21</t>
  </si>
  <si>
    <t>8-Oct-21</t>
  </si>
  <si>
    <t>n</t>
  </si>
  <si>
    <t>insert command</t>
  </si>
  <si>
    <t>They''re Off</t>
  </si>
  <si>
    <t>Child''s Play II</t>
  </si>
  <si>
    <t>Sue at Sachuest and St. George''s</t>
  </si>
  <si>
    <t>I''m Mellow Now</t>
  </si>
  <si>
    <t>Melville''s Bethel Sunset</t>
  </si>
  <si>
    <t>Don''t Worry About A Thing</t>
  </si>
  <si>
    <t>Peggy''s Cove, Nova Scotia</t>
  </si>
  <si>
    <t>Sailor''s Delight</t>
  </si>
  <si>
    <t>Pam''s Sheep</t>
  </si>
  <si>
    <t>Bermuda ''Light''</t>
  </si>
  <si>
    <t>Morning Fog On The Frenchman''s Bay</t>
  </si>
  <si>
    <t>Golden Days Worden''s Pond</t>
  </si>
  <si>
    <t>It''s Clouds Illusions I Recall</t>
  </si>
  <si>
    <t>Cruisin''</t>
  </si>
  <si>
    <t>Aunt Carrie''s 1920''s Early Morning</t>
  </si>
  <si>
    <t>David''s Picnic Spoon</t>
  </si>
  <si>
    <t>Isn''t She Lovely</t>
  </si>
  <si>
    <t>It''s Sunny</t>
  </si>
  <si>
    <t>Farewell Benny''s</t>
  </si>
  <si>
    <t>Mother and Child, Mali 2009</t>
  </si>
  <si>
    <t>Waves and Bees</t>
  </si>
  <si>
    <t>Chip and Dip Tray</t>
  </si>
  <si>
    <t>Summer Rhythms 2 and 3</t>
  </si>
  <si>
    <t>Foxy Mc Fox and Her Hollyhocks</t>
  </si>
  <si>
    <t>Milk and Eggs</t>
  </si>
  <si>
    <t>Ebb and Flow</t>
  </si>
  <si>
    <t>Bowl and Dish</t>
  </si>
  <si>
    <t>Lidded Jar and Lace Tray</t>
  </si>
  <si>
    <t>Farm Landscape Sketch 1 and 2</t>
  </si>
  <si>
    <t>Elephant and Lion (set of 2)</t>
  </si>
  <si>
    <t>Rose and Bee</t>
  </si>
  <si>
    <t>Black and Brown Teapot</t>
  </si>
  <si>
    <t>Spoon, Jar and Pitcher</t>
  </si>
  <si>
    <t>Grapefruit and Pottery</t>
  </si>
  <si>
    <t>Peace Black and White</t>
  </si>
  <si>
    <t>Pears and Grapes</t>
  </si>
  <si>
    <t>Minor Fall and Major Lift</t>
  </si>
  <si>
    <t>Peppers I and Peppers 2 (set)</t>
  </si>
  <si>
    <t>SQL insert command</t>
  </si>
  <si>
    <t>stoneware - black and white</t>
  </si>
  <si>
    <t>Now you can copy the insert commands into a text file</t>
  </si>
  <si>
    <t>so you will have some single quotes inside the Excel strings</t>
  </si>
  <si>
    <t xml:space="preserve">remember that single quotes are needed in your SQL command </t>
  </si>
  <si>
    <t>4d</t>
  </si>
  <si>
    <t>strings in Excel have to be between double quotes</t>
  </si>
  <si>
    <t>&amp; is the Excel concatenation operator</t>
  </si>
  <si>
    <t>the first character of an Excel formula is =</t>
  </si>
  <si>
    <t>Concatenate the parts of the SQL string</t>
  </si>
  <si>
    <t>insert SQL statement</t>
  </si>
  <si>
    <t>varchar2(50)</t>
  </si>
  <si>
    <t>null</t>
  </si>
  <si>
    <t>varchar2(75)</t>
  </si>
  <si>
    <t>NewArt</t>
  </si>
  <si>
    <t>Membership</t>
  </si>
  <si>
    <t>floor</t>
  </si>
  <si>
    <t>Building</t>
  </si>
  <si>
    <t>buildingName</t>
  </si>
  <si>
    <t>street</t>
  </si>
  <si>
    <t>zipcode</t>
  </si>
  <si>
    <t>67 Washington Avenue</t>
  </si>
  <si>
    <t>7852 Prince Street</t>
  </si>
  <si>
    <t>Queens</t>
  </si>
  <si>
    <t>02881</t>
  </si>
  <si>
    <t>02860</t>
  </si>
  <si>
    <t>88 Hopper Road</t>
  </si>
  <si>
    <t>Marblehead</t>
  </si>
  <si>
    <t>378 Whale Street</t>
  </si>
  <si>
    <t>Student</t>
  </si>
  <si>
    <t>Family</t>
  </si>
  <si>
    <t>Military</t>
  </si>
  <si>
    <t>yearlyFee</t>
  </si>
  <si>
    <t>discount</t>
  </si>
  <si>
    <t>Patron</t>
  </si>
  <si>
    <t>Benefactor</t>
  </si>
  <si>
    <t>Sponsor</t>
  </si>
  <si>
    <t>memberLevel</t>
  </si>
  <si>
    <t>Note: B is for basement, and O is for Outdoors</t>
  </si>
  <si>
    <t>char(5)</t>
  </si>
  <si>
    <t>'B'</t>
  </si>
  <si>
    <t>'O'</t>
  </si>
  <si>
    <t>number(2,2)</t>
  </si>
  <si>
    <t>9-Sep-19</t>
  </si>
  <si>
    <t>Fourth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</si>
</sst>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1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790A-2BF2-4931-985A-6D3C97F5537A}">
  <dimension ref="A1:F25"/>
  <sheetViews>
    <sheetView workbookViewId="0">
      <selection activeCell="F15" sqref="F15"/>
    </sheetView>
  </sheetViews>
  <sheetFormatPr defaultRowHeight="14.35" x14ac:dyDescent="0.5"/>
  <cols>
    <col min="1" max="1" width="10.703125" bestFit="1" customWidth="1"/>
    <col min="2" max="2" width="13.703125" bestFit="1" customWidth="1"/>
    <col min="3" max="3" width="11.234375" bestFit="1" customWidth="1"/>
    <col min="4" max="4" width="9.234375" bestFit="1" customWidth="1"/>
    <col min="5" max="5" width="2.234375" customWidth="1"/>
    <col min="6" max="6" width="104.64453125" customWidth="1"/>
    <col min="7" max="7" width="8.9375" customWidth="1"/>
  </cols>
  <sheetData>
    <row r="1" spans="1:6" x14ac:dyDescent="0.5">
      <c r="A1" s="1" t="s">
        <v>1800</v>
      </c>
      <c r="B1" s="1" t="s">
        <v>1825</v>
      </c>
      <c r="C1" s="1"/>
      <c r="D1" s="1"/>
    </row>
    <row r="2" spans="1:6" x14ac:dyDescent="0.5">
      <c r="A2" s="1" t="s">
        <v>1801</v>
      </c>
      <c r="B2" s="1" t="s">
        <v>1802</v>
      </c>
      <c r="C2" s="1" t="s">
        <v>1802</v>
      </c>
      <c r="D2" s="1" t="s">
        <v>1791</v>
      </c>
    </row>
    <row r="3" spans="1:6" x14ac:dyDescent="0.5">
      <c r="A3" s="1" t="s">
        <v>1803</v>
      </c>
      <c r="B3" s="1" t="s">
        <v>1804</v>
      </c>
      <c r="C3" s="1" t="s">
        <v>1200</v>
      </c>
      <c r="D3" s="1" t="s">
        <v>1805</v>
      </c>
      <c r="F3" t="s">
        <v>1806</v>
      </c>
    </row>
    <row r="4" spans="1:6" x14ac:dyDescent="0.5">
      <c r="A4" s="1">
        <v>1</v>
      </c>
      <c r="B4" s="1" t="s">
        <v>1807</v>
      </c>
      <c r="C4" s="1" t="s">
        <v>1728</v>
      </c>
      <c r="D4" s="1">
        <v>51</v>
      </c>
      <c r="F4" s="5" t="str">
        <f>"insert into Customer values(customerID_seq.nextval" &amp; ", '" &amp; B4 &amp; "', '" &amp; C4 &amp; "', " &amp; D4 &amp; ");"</f>
        <v>insert into Customer values(customerID_seq.nextval, 'Jim Smith', 'Cambridge', 51);</v>
      </c>
    </row>
    <row r="5" spans="1:6" x14ac:dyDescent="0.5">
      <c r="A5" s="1">
        <v>2</v>
      </c>
      <c r="B5" s="1" t="s">
        <v>1818</v>
      </c>
      <c r="C5" s="1" t="s">
        <v>1728</v>
      </c>
      <c r="D5" s="1">
        <v>51</v>
      </c>
      <c r="F5" s="5" t="str">
        <f t="shared" ref="F5:F13" si="0">"insert into Customer values(customerID_seq.nextval" &amp; ", '" &amp; B5 &amp; "', '" &amp; C5 &amp; "', " &amp; D5 &amp; ");"</f>
        <v>insert into Customer values(customerID_seq.nextval, 'Tom O''Neill', 'Cambridge', 51);</v>
      </c>
    </row>
    <row r="6" spans="1:6" x14ac:dyDescent="0.5">
      <c r="A6" s="1">
        <v>3</v>
      </c>
      <c r="B6" s="1" t="s">
        <v>1808</v>
      </c>
      <c r="C6" s="1" t="s">
        <v>1809</v>
      </c>
      <c r="D6" s="1">
        <v>53</v>
      </c>
      <c r="F6" s="5" t="str">
        <f t="shared" si="0"/>
        <v>insert into Customer values(customerID_seq.nextval, 'Elane Moore', 'San Diego', 53);</v>
      </c>
    </row>
    <row r="7" spans="1:6" x14ac:dyDescent="0.5">
      <c r="A7" s="1">
        <v>4</v>
      </c>
      <c r="B7" s="1" t="s">
        <v>1810</v>
      </c>
      <c r="C7" s="1" t="s">
        <v>1730</v>
      </c>
      <c r="D7" s="1">
        <v>23</v>
      </c>
      <c r="F7" s="5" t="str">
        <f t="shared" si="0"/>
        <v>insert into Customer values(customerID_seq.nextval, 'John Doe', 'Worcester', 23);</v>
      </c>
    </row>
    <row r="8" spans="1:6" x14ac:dyDescent="0.5">
      <c r="A8" s="1">
        <v>5</v>
      </c>
      <c r="B8" s="1" t="s">
        <v>1811</v>
      </c>
      <c r="C8" s="1" t="s">
        <v>1730</v>
      </c>
      <c r="D8" s="1">
        <v>24</v>
      </c>
      <c r="F8" s="5" t="str">
        <f t="shared" si="0"/>
        <v>insert into Customer values(customerID_seq.nextval, 'Jane Doe', 'Worcester', 24);</v>
      </c>
    </row>
    <row r="9" spans="1:6" x14ac:dyDescent="0.5">
      <c r="A9" s="1">
        <v>6</v>
      </c>
      <c r="B9" s="1" t="s">
        <v>1812</v>
      </c>
      <c r="C9" s="1" t="s">
        <v>1729</v>
      </c>
      <c r="D9" s="1">
        <v>41</v>
      </c>
      <c r="F9" s="5" t="str">
        <f t="shared" si="0"/>
        <v>insert into Customer values(customerID_seq.nextval, 'Tom Jones', 'Boston', 41);</v>
      </c>
    </row>
    <row r="10" spans="1:6" x14ac:dyDescent="0.5">
      <c r="A10" s="1">
        <v>7</v>
      </c>
      <c r="B10" s="1" t="s">
        <v>1813</v>
      </c>
      <c r="C10" s="1" t="s">
        <v>1729</v>
      </c>
      <c r="D10" s="1">
        <v>37</v>
      </c>
      <c r="F10" s="5" t="str">
        <f t="shared" si="0"/>
        <v>insert into Customer values(customerID_seq.nextval, 'Mary Jones', 'Boston', 37);</v>
      </c>
    </row>
    <row r="11" spans="1:6" x14ac:dyDescent="0.5">
      <c r="A11" s="1">
        <v>8</v>
      </c>
      <c r="B11" s="1" t="s">
        <v>1814</v>
      </c>
      <c r="C11" s="1" t="s">
        <v>1730</v>
      </c>
      <c r="D11" s="1">
        <v>17</v>
      </c>
      <c r="F11" s="5" t="str">
        <f t="shared" si="0"/>
        <v>insert into Customer values(customerID_seq.nextval, 'Oscar Tam', 'Worcester', 17);</v>
      </c>
    </row>
    <row r="12" spans="1:6" x14ac:dyDescent="0.5">
      <c r="A12" s="1">
        <v>9</v>
      </c>
      <c r="B12" s="1" t="s">
        <v>1815</v>
      </c>
      <c r="C12" s="1" t="s">
        <v>1728</v>
      </c>
      <c r="D12" s="1">
        <v>21</v>
      </c>
      <c r="F12" s="5" t="str">
        <f t="shared" si="0"/>
        <v>insert into Customer values(customerID_seq.nextval, 'Ellen Brown', 'Cambridge', 21);</v>
      </c>
    </row>
    <row r="13" spans="1:6" x14ac:dyDescent="0.5">
      <c r="A13" s="1">
        <v>10</v>
      </c>
      <c r="B13" s="1" t="s">
        <v>1816</v>
      </c>
      <c r="C13" s="1" t="s">
        <v>1729</v>
      </c>
      <c r="D13" s="1">
        <v>18</v>
      </c>
      <c r="F13" s="5" t="str">
        <f t="shared" si="0"/>
        <v>insert into Customer values(customerID_seq.nextval, 'Art Johnson', 'Boston', 18);</v>
      </c>
    </row>
    <row r="15" spans="1:6" x14ac:dyDescent="0.5">
      <c r="A15" s="1" t="s">
        <v>1817</v>
      </c>
    </row>
    <row r="16" spans="1:6" x14ac:dyDescent="0.5">
      <c r="A16">
        <v>1</v>
      </c>
      <c r="B16" t="s">
        <v>1820</v>
      </c>
    </row>
    <row r="17" spans="1:2" x14ac:dyDescent="0.5">
      <c r="A17">
        <v>2</v>
      </c>
      <c r="B17" t="s">
        <v>1821</v>
      </c>
    </row>
    <row r="18" spans="1:2" x14ac:dyDescent="0.5">
      <c r="A18">
        <v>3</v>
      </c>
      <c r="B18" t="s">
        <v>1819</v>
      </c>
    </row>
    <row r="19" spans="1:2" x14ac:dyDescent="0.5">
      <c r="A19">
        <v>4</v>
      </c>
      <c r="B19" t="s">
        <v>1921</v>
      </c>
    </row>
    <row r="20" spans="1:2" x14ac:dyDescent="0.5">
      <c r="A20" s="6" t="s">
        <v>1822</v>
      </c>
      <c r="B20" t="s">
        <v>1920</v>
      </c>
    </row>
    <row r="21" spans="1:2" x14ac:dyDescent="0.5">
      <c r="A21" s="6" t="s">
        <v>1823</v>
      </c>
      <c r="B21" t="s">
        <v>1919</v>
      </c>
    </row>
    <row r="22" spans="1:2" x14ac:dyDescent="0.5">
      <c r="A22" s="6" t="s">
        <v>1824</v>
      </c>
      <c r="B22" t="s">
        <v>1918</v>
      </c>
    </row>
    <row r="23" spans="1:2" x14ac:dyDescent="0.5">
      <c r="A23" s="6" t="s">
        <v>1917</v>
      </c>
      <c r="B23" t="s">
        <v>1916</v>
      </c>
    </row>
    <row r="24" spans="1:2" x14ac:dyDescent="0.5">
      <c r="B24" t="s">
        <v>1915</v>
      </c>
    </row>
    <row r="25" spans="1:2" x14ac:dyDescent="0.5">
      <c r="A25">
        <v>5</v>
      </c>
      <c r="B25" t="s">
        <v>1914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EA3C-EBA5-4EE5-9AE7-4CAA0B5B644D}">
  <sheetPr>
    <pageSetUpPr fitToPage="1"/>
  </sheetPr>
  <dimension ref="A1:N886"/>
  <sheetViews>
    <sheetView topLeftCell="K1" zoomScale="120" zoomScaleNormal="120" workbookViewId="0">
      <selection activeCell="N4" sqref="N4:N867"/>
    </sheetView>
  </sheetViews>
  <sheetFormatPr defaultRowHeight="14.35" x14ac:dyDescent="0.5"/>
  <cols>
    <col min="1" max="1" width="4.76171875" bestFit="1" customWidth="1"/>
    <col min="2" max="2" width="9" bestFit="1" customWidth="1"/>
    <col min="3" max="3" width="6.703125" bestFit="1" customWidth="1"/>
    <col min="4" max="4" width="23.41015625" customWidth="1"/>
    <col min="5" max="5" width="9.29296875" bestFit="1" customWidth="1"/>
    <col min="6" max="6" width="5.703125" bestFit="1" customWidth="1"/>
    <col min="7" max="7" width="6.52734375" bestFit="1" customWidth="1"/>
    <col min="8" max="8" width="9.234375" style="2" bestFit="1" customWidth="1"/>
    <col min="9" max="9" width="12.703125" style="2" customWidth="1"/>
    <col min="10" max="10" width="14.5859375" bestFit="1" customWidth="1"/>
    <col min="11" max="11" width="1.3515625" customWidth="1"/>
    <col min="12" max="12" width="14.5859375" customWidth="1"/>
    <col min="13" max="13" width="1.41015625" customWidth="1"/>
    <col min="14" max="14" width="103.3515625" bestFit="1" customWidth="1"/>
  </cols>
  <sheetData>
    <row r="1" spans="1:14" x14ac:dyDescent="0.5">
      <c r="A1" t="s">
        <v>1787</v>
      </c>
    </row>
    <row r="2" spans="1:14" x14ac:dyDescent="0.5">
      <c r="A2" t="s">
        <v>1788</v>
      </c>
      <c r="B2" t="s">
        <v>1790</v>
      </c>
      <c r="C2" t="s">
        <v>1790</v>
      </c>
      <c r="D2" t="s">
        <v>1925</v>
      </c>
      <c r="E2" t="s">
        <v>1790</v>
      </c>
      <c r="F2" t="s">
        <v>1790</v>
      </c>
      <c r="G2" t="s">
        <v>1791</v>
      </c>
      <c r="H2" s="2" t="s">
        <v>1792</v>
      </c>
      <c r="I2" s="2" t="s">
        <v>1826</v>
      </c>
      <c r="J2" t="s">
        <v>1793</v>
      </c>
      <c r="L2" s="2" t="s">
        <v>1826</v>
      </c>
    </row>
    <row r="3" spans="1:14" s="3" customFormat="1" x14ac:dyDescent="0.5">
      <c r="A3" s="3" t="s">
        <v>895</v>
      </c>
      <c r="B3" s="3" t="s">
        <v>1202</v>
      </c>
      <c r="C3" s="3" t="s">
        <v>916</v>
      </c>
      <c r="D3" s="3" t="s">
        <v>890</v>
      </c>
      <c r="E3" s="3" t="s">
        <v>1785</v>
      </c>
      <c r="F3" s="3" t="s">
        <v>893</v>
      </c>
      <c r="G3" s="3" t="s">
        <v>894</v>
      </c>
      <c r="H3" s="4" t="s">
        <v>1197</v>
      </c>
      <c r="I3" s="4" t="s">
        <v>1827</v>
      </c>
      <c r="J3" s="3" t="s">
        <v>1198</v>
      </c>
      <c r="L3" s="4" t="s">
        <v>1827</v>
      </c>
      <c r="N3" s="3" t="s">
        <v>1873</v>
      </c>
    </row>
    <row r="4" spans="1:14" x14ac:dyDescent="0.5">
      <c r="A4">
        <v>2009</v>
      </c>
      <c r="B4">
        <v>1</v>
      </c>
      <c r="C4">
        <v>15</v>
      </c>
      <c r="D4" t="s">
        <v>1012</v>
      </c>
      <c r="E4">
        <v>505</v>
      </c>
      <c r="F4">
        <v>250</v>
      </c>
      <c r="G4">
        <v>31</v>
      </c>
      <c r="H4" s="2" t="s">
        <v>1872</v>
      </c>
      <c r="I4" s="2" t="s">
        <v>1924</v>
      </c>
      <c r="J4" t="s">
        <v>1769</v>
      </c>
      <c r="L4" t="str">
        <f>IF(I4 = "null","null","'" &amp; I4 &amp;"'")</f>
        <v>null</v>
      </c>
      <c r="N4" t="str">
        <f>"insert into Artwork values(" &amp; A4 &amp; ", " &amp; B4 &amp; ", " &amp; C4 &amp; ", '" &amp; D4 &amp; "', " &amp;E4 &amp; ", " &amp; F4 &amp; ", " &amp; G4 &amp; ", '" &amp; H4 &amp; "', " &amp; L4 &amp; ", '" &amp; J4 &amp; "');"</f>
        <v>insert into Artwork values(2009, 1, 15, 'Ships in Harbor', 505, 250, 31, 'n', null, 'Dreier');</v>
      </c>
    </row>
    <row r="5" spans="1:14" x14ac:dyDescent="0.5">
      <c r="A5">
        <v>2009</v>
      </c>
      <c r="B5">
        <v>2</v>
      </c>
      <c r="C5">
        <v>70</v>
      </c>
      <c r="D5" t="s">
        <v>1013</v>
      </c>
      <c r="E5">
        <v>780</v>
      </c>
      <c r="F5">
        <v>325</v>
      </c>
      <c r="G5">
        <v>1</v>
      </c>
      <c r="H5" s="2" t="s">
        <v>1872</v>
      </c>
      <c r="I5" s="2" t="s">
        <v>1924</v>
      </c>
      <c r="J5" t="s">
        <v>1769</v>
      </c>
      <c r="L5" t="str">
        <f t="shared" ref="L5:L68" si="0">IF(I5 = "null","null","'" &amp; I5 &amp;"'")</f>
        <v>null</v>
      </c>
      <c r="N5" t="str">
        <f t="shared" ref="N5:N68" si="1">"insert into Artwork values(" &amp; A5 &amp; ", " &amp; B5 &amp; ", " &amp; C5 &amp; ", '" &amp; D5 &amp; "', " &amp;E5 &amp; ", " &amp; F5 &amp; ", " &amp; G5 &amp; ", '" &amp; H5 &amp; "', " &amp; L5 &amp; ", '" &amp; J5 &amp; "');"</f>
        <v>insert into Artwork values(2009, 2, 70, 'Man Sitting Assemblage', 780, 325, 1, 'n', null, 'Dreier');</v>
      </c>
    </row>
    <row r="6" spans="1:14" x14ac:dyDescent="0.5">
      <c r="A6">
        <v>2009</v>
      </c>
      <c r="B6">
        <v>3</v>
      </c>
      <c r="C6">
        <v>95</v>
      </c>
      <c r="D6" t="s">
        <v>1047</v>
      </c>
      <c r="E6">
        <v>805</v>
      </c>
      <c r="F6">
        <v>375</v>
      </c>
      <c r="G6">
        <v>16</v>
      </c>
      <c r="H6" s="2" t="s">
        <v>1872</v>
      </c>
      <c r="I6" s="2" t="s">
        <v>1924</v>
      </c>
      <c r="J6" t="s">
        <v>1495</v>
      </c>
      <c r="L6" t="str">
        <f t="shared" si="0"/>
        <v>null</v>
      </c>
      <c r="N6" t="str">
        <f t="shared" si="1"/>
        <v>insert into Artwork values(2009, 3, 95, 'Provincetown Lighthouse', 805, 375, 16, 'n', null, 'Walker');</v>
      </c>
    </row>
    <row r="7" spans="1:14" x14ac:dyDescent="0.5">
      <c r="A7">
        <v>2009</v>
      </c>
      <c r="B7">
        <v>4</v>
      </c>
      <c r="C7">
        <v>135</v>
      </c>
      <c r="D7" t="s">
        <v>1014</v>
      </c>
      <c r="E7">
        <v>805</v>
      </c>
      <c r="F7">
        <v>400</v>
      </c>
      <c r="G7">
        <v>2</v>
      </c>
      <c r="H7" s="2" t="s">
        <v>1872</v>
      </c>
      <c r="I7" s="2" t="s">
        <v>1924</v>
      </c>
      <c r="J7" t="s">
        <v>1772</v>
      </c>
      <c r="L7" t="str">
        <f t="shared" si="0"/>
        <v>null</v>
      </c>
      <c r="N7" t="str">
        <f t="shared" si="1"/>
        <v>insert into Artwork values(2009, 4, 135, 'Sailboats by the Sea', 805, 400, 2, 'n', null, 'East');</v>
      </c>
    </row>
    <row r="8" spans="1:14" x14ac:dyDescent="0.5">
      <c r="A8">
        <v>2009</v>
      </c>
      <c r="B8">
        <v>5</v>
      </c>
      <c r="C8">
        <v>160</v>
      </c>
      <c r="D8" t="s">
        <v>1015</v>
      </c>
      <c r="E8">
        <v>460</v>
      </c>
      <c r="F8">
        <v>175</v>
      </c>
      <c r="G8">
        <v>53</v>
      </c>
      <c r="H8" s="2" t="s">
        <v>1872</v>
      </c>
      <c r="I8" s="2" t="s">
        <v>1924</v>
      </c>
      <c r="J8" t="s">
        <v>1495</v>
      </c>
      <c r="L8" t="str">
        <f t="shared" si="0"/>
        <v>null</v>
      </c>
      <c r="N8" t="str">
        <f t="shared" si="1"/>
        <v>insert into Artwork values(2009, 5, 160, 'Orange Flower', 460, 175, 53, 'n', null, 'Walker');</v>
      </c>
    </row>
    <row r="9" spans="1:14" x14ac:dyDescent="0.5">
      <c r="A9">
        <v>2009</v>
      </c>
      <c r="B9">
        <v>6</v>
      </c>
      <c r="C9">
        <v>160</v>
      </c>
      <c r="D9" t="s">
        <v>1016</v>
      </c>
      <c r="E9">
        <v>455</v>
      </c>
      <c r="F9">
        <v>210</v>
      </c>
      <c r="G9" s="2" t="s">
        <v>1924</v>
      </c>
      <c r="H9" s="2" t="s">
        <v>1199</v>
      </c>
      <c r="I9" s="8" t="s">
        <v>1828</v>
      </c>
      <c r="J9" t="s">
        <v>1769</v>
      </c>
      <c r="L9" t="str">
        <f t="shared" si="0"/>
        <v>'15-Oct-09'</v>
      </c>
      <c r="N9" t="str">
        <f t="shared" si="1"/>
        <v>insert into Artwork values(2009, 6, 160, 'White Flowers', 455, 210, null, 'y', '15-Oct-09', 'Dreier');</v>
      </c>
    </row>
    <row r="10" spans="1:14" x14ac:dyDescent="0.5">
      <c r="A10">
        <v>2009</v>
      </c>
      <c r="B10">
        <v>7</v>
      </c>
      <c r="C10">
        <v>190</v>
      </c>
      <c r="D10" t="s">
        <v>1017</v>
      </c>
      <c r="E10">
        <v>805</v>
      </c>
      <c r="F10">
        <v>175</v>
      </c>
      <c r="G10">
        <v>47</v>
      </c>
      <c r="H10" s="2" t="s">
        <v>1872</v>
      </c>
      <c r="I10" s="2" t="s">
        <v>1924</v>
      </c>
      <c r="J10" t="s">
        <v>1773</v>
      </c>
      <c r="L10" t="str">
        <f t="shared" si="0"/>
        <v>null</v>
      </c>
      <c r="N10" t="str">
        <f t="shared" si="1"/>
        <v>insert into Artwork values(2009, 7, 190, 'Grapes and Serving Bowl', 805, 175, 47, 'n', null, 'West');</v>
      </c>
    </row>
    <row r="11" spans="1:14" x14ac:dyDescent="0.5">
      <c r="A11">
        <v>2009</v>
      </c>
      <c r="B11">
        <v>8</v>
      </c>
      <c r="C11">
        <v>255</v>
      </c>
      <c r="D11" t="s">
        <v>1018</v>
      </c>
      <c r="E11">
        <v>805</v>
      </c>
      <c r="F11">
        <v>150</v>
      </c>
      <c r="G11">
        <v>10</v>
      </c>
      <c r="H11" s="2" t="s">
        <v>1872</v>
      </c>
      <c r="I11" s="2" t="s">
        <v>1924</v>
      </c>
      <c r="J11" t="s">
        <v>1773</v>
      </c>
      <c r="L11" t="str">
        <f t="shared" si="0"/>
        <v>null</v>
      </c>
      <c r="N11" t="str">
        <f t="shared" si="1"/>
        <v>insert into Artwork values(2009, 8, 255, 'Beach', 805, 150, 10, 'n', null, 'West');</v>
      </c>
    </row>
    <row r="12" spans="1:14" x14ac:dyDescent="0.5">
      <c r="A12">
        <v>2009</v>
      </c>
      <c r="B12">
        <v>9</v>
      </c>
      <c r="C12">
        <v>270</v>
      </c>
      <c r="D12" t="s">
        <v>1019</v>
      </c>
      <c r="E12">
        <v>535</v>
      </c>
      <c r="F12">
        <v>125</v>
      </c>
      <c r="G12">
        <v>13</v>
      </c>
      <c r="H12" s="2" t="s">
        <v>1872</v>
      </c>
      <c r="I12" s="2" t="s">
        <v>1924</v>
      </c>
      <c r="J12" t="s">
        <v>1772</v>
      </c>
      <c r="L12" t="str">
        <f t="shared" si="0"/>
        <v>null</v>
      </c>
      <c r="N12" t="str">
        <f t="shared" si="1"/>
        <v>insert into Artwork values(2009, 9, 270, 'White Fish Platter', 535, 125, 13, 'n', null, 'East');</v>
      </c>
    </row>
    <row r="13" spans="1:14" x14ac:dyDescent="0.5">
      <c r="A13">
        <v>2009</v>
      </c>
      <c r="B13">
        <v>10</v>
      </c>
      <c r="C13">
        <v>365</v>
      </c>
      <c r="D13" t="s">
        <v>1020</v>
      </c>
      <c r="E13">
        <v>250</v>
      </c>
      <c r="F13">
        <v>145</v>
      </c>
      <c r="G13" s="2" t="s">
        <v>1924</v>
      </c>
      <c r="H13" s="2" t="s">
        <v>1199</v>
      </c>
      <c r="I13" s="8" t="s">
        <v>1829</v>
      </c>
      <c r="J13" t="s">
        <v>1769</v>
      </c>
      <c r="L13" t="str">
        <f t="shared" si="0"/>
        <v>'4-Nov-09'</v>
      </c>
      <c r="N13" t="str">
        <f t="shared" si="1"/>
        <v>insert into Artwork values(2009, 10, 365, 'Small House', 250, 145, null, 'y', '4-Nov-09', 'Dreier');</v>
      </c>
    </row>
    <row r="14" spans="1:14" x14ac:dyDescent="0.5">
      <c r="A14">
        <v>2009</v>
      </c>
      <c r="B14">
        <v>11</v>
      </c>
      <c r="C14">
        <v>500</v>
      </c>
      <c r="D14" t="s">
        <v>1021</v>
      </c>
      <c r="E14">
        <v>565</v>
      </c>
      <c r="F14">
        <v>125</v>
      </c>
      <c r="G14">
        <v>26</v>
      </c>
      <c r="H14" s="2" t="s">
        <v>1872</v>
      </c>
      <c r="I14" s="2" t="s">
        <v>1924</v>
      </c>
      <c r="J14" t="s">
        <v>1769</v>
      </c>
      <c r="L14" t="str">
        <f t="shared" si="0"/>
        <v>null</v>
      </c>
      <c r="N14" t="str">
        <f t="shared" si="1"/>
        <v>insert into Artwork values(2009, 11, 500, 'Coral Vase', 565, 125, 26, 'n', null, 'Dreier');</v>
      </c>
    </row>
    <row r="15" spans="1:14" x14ac:dyDescent="0.5">
      <c r="A15">
        <v>2009</v>
      </c>
      <c r="B15">
        <v>12</v>
      </c>
      <c r="C15">
        <v>520</v>
      </c>
      <c r="D15" t="s">
        <v>995</v>
      </c>
      <c r="E15">
        <v>805</v>
      </c>
      <c r="F15">
        <v>150</v>
      </c>
      <c r="G15">
        <v>11</v>
      </c>
      <c r="H15" s="2" t="s">
        <v>1872</v>
      </c>
      <c r="I15" s="2" t="s">
        <v>1924</v>
      </c>
      <c r="J15" t="s">
        <v>1495</v>
      </c>
      <c r="L15" t="str">
        <f t="shared" si="0"/>
        <v>null</v>
      </c>
      <c r="N15" t="str">
        <f t="shared" si="1"/>
        <v>insert into Artwork values(2009, 12, 520, 'Eventide', 805, 150, 11, 'n', null, 'Walker');</v>
      </c>
    </row>
    <row r="16" spans="1:14" x14ac:dyDescent="0.5">
      <c r="A16">
        <v>2009</v>
      </c>
      <c r="B16">
        <v>13</v>
      </c>
      <c r="C16">
        <v>535</v>
      </c>
      <c r="D16" t="s">
        <v>1022</v>
      </c>
      <c r="E16">
        <v>625</v>
      </c>
      <c r="F16">
        <v>75</v>
      </c>
      <c r="G16">
        <v>43</v>
      </c>
      <c r="H16" s="2" t="s">
        <v>1872</v>
      </c>
      <c r="I16" s="2" t="s">
        <v>1924</v>
      </c>
      <c r="J16" t="s">
        <v>1774</v>
      </c>
      <c r="L16" t="str">
        <f t="shared" si="0"/>
        <v>null</v>
      </c>
      <c r="N16" t="str">
        <f t="shared" si="1"/>
        <v>insert into Artwork values(2009, 13, 535, 'Smoky Vase', 625, 75, 43, 'n', null, 'South');</v>
      </c>
    </row>
    <row r="17" spans="1:14" x14ac:dyDescent="0.5">
      <c r="A17">
        <v>2009</v>
      </c>
      <c r="B17">
        <v>14</v>
      </c>
      <c r="C17">
        <v>570</v>
      </c>
      <c r="D17" t="s">
        <v>1023</v>
      </c>
      <c r="E17">
        <v>535</v>
      </c>
      <c r="F17">
        <v>85</v>
      </c>
      <c r="G17">
        <v>8</v>
      </c>
      <c r="H17" s="2" t="s">
        <v>1872</v>
      </c>
      <c r="I17" s="2" t="s">
        <v>1924</v>
      </c>
      <c r="J17" t="s">
        <v>1774</v>
      </c>
      <c r="L17" t="str">
        <f t="shared" si="0"/>
        <v>null</v>
      </c>
      <c r="N17" t="str">
        <f t="shared" si="1"/>
        <v>insert into Artwork values(2009, 14, 570, 'Blue Bowl', 535, 85, 8, 'n', null, 'South');</v>
      </c>
    </row>
    <row r="18" spans="1:14" x14ac:dyDescent="0.5">
      <c r="A18">
        <v>2009</v>
      </c>
      <c r="B18">
        <v>15</v>
      </c>
      <c r="C18">
        <v>575</v>
      </c>
      <c r="D18" t="s">
        <v>713</v>
      </c>
      <c r="E18">
        <v>775</v>
      </c>
      <c r="F18">
        <v>150</v>
      </c>
      <c r="G18">
        <v>4</v>
      </c>
      <c r="H18" s="2" t="s">
        <v>1872</v>
      </c>
      <c r="I18" s="2" t="s">
        <v>1924</v>
      </c>
      <c r="J18" t="s">
        <v>1769</v>
      </c>
      <c r="L18" t="str">
        <f t="shared" si="0"/>
        <v>null</v>
      </c>
      <c r="N18" t="str">
        <f t="shared" si="1"/>
        <v>insert into Artwork values(2009, 15, 575, 'Basket', 775, 150, 4, 'n', null, 'Dreier');</v>
      </c>
    </row>
    <row r="19" spans="1:14" x14ac:dyDescent="0.5">
      <c r="A19">
        <v>2009</v>
      </c>
      <c r="B19">
        <v>16</v>
      </c>
      <c r="C19">
        <v>630</v>
      </c>
      <c r="D19" t="s">
        <v>1024</v>
      </c>
      <c r="E19">
        <v>60</v>
      </c>
      <c r="F19">
        <v>150</v>
      </c>
      <c r="G19" s="2" t="s">
        <v>1924</v>
      </c>
      <c r="H19" s="2" t="s">
        <v>1872</v>
      </c>
      <c r="I19" s="2" t="s">
        <v>1924</v>
      </c>
      <c r="J19" t="s">
        <v>1769</v>
      </c>
      <c r="L19" t="str">
        <f t="shared" si="0"/>
        <v>null</v>
      </c>
      <c r="N19" t="str">
        <f t="shared" si="1"/>
        <v>insert into Artwork values(2009, 16, 630, 'Kitchen Mixer', 60, 150, null, 'n', null, 'Dreier');</v>
      </c>
    </row>
    <row r="20" spans="1:14" x14ac:dyDescent="0.5">
      <c r="A20">
        <v>2009</v>
      </c>
      <c r="B20">
        <v>17</v>
      </c>
      <c r="C20">
        <v>635</v>
      </c>
      <c r="D20" t="s">
        <v>131</v>
      </c>
      <c r="E20">
        <v>5</v>
      </c>
      <c r="F20">
        <v>350</v>
      </c>
      <c r="G20" s="2" t="s">
        <v>1924</v>
      </c>
      <c r="H20" s="2" t="s">
        <v>1872</v>
      </c>
      <c r="I20" s="2" t="s">
        <v>1924</v>
      </c>
      <c r="J20" t="s">
        <v>1769</v>
      </c>
      <c r="L20" t="str">
        <f t="shared" si="0"/>
        <v>null</v>
      </c>
      <c r="N20" t="str">
        <f t="shared" si="1"/>
        <v>insert into Artwork values(2009, 17, 635, 'Untitled', 5, 350, null, 'n', null, 'Dreier');</v>
      </c>
    </row>
    <row r="21" spans="1:14" x14ac:dyDescent="0.5">
      <c r="A21">
        <v>2009</v>
      </c>
      <c r="B21">
        <v>18</v>
      </c>
      <c r="C21">
        <v>645</v>
      </c>
      <c r="D21" t="s">
        <v>1025</v>
      </c>
      <c r="E21">
        <v>5</v>
      </c>
      <c r="F21">
        <v>350</v>
      </c>
      <c r="G21">
        <v>33</v>
      </c>
      <c r="H21" s="2" t="s">
        <v>1872</v>
      </c>
      <c r="I21" s="2" t="s">
        <v>1924</v>
      </c>
      <c r="J21" t="s">
        <v>1772</v>
      </c>
      <c r="L21" t="str">
        <f t="shared" si="0"/>
        <v>null</v>
      </c>
      <c r="N21" t="str">
        <f t="shared" si="1"/>
        <v>insert into Artwork values(2009, 18, 645, 'Abstract Lines', 5, 350, 33, 'n', null, 'East');</v>
      </c>
    </row>
    <row r="22" spans="1:14" x14ac:dyDescent="0.5">
      <c r="A22">
        <v>2009</v>
      </c>
      <c r="B22">
        <v>19</v>
      </c>
      <c r="C22">
        <v>650</v>
      </c>
      <c r="D22" t="s">
        <v>1026</v>
      </c>
      <c r="E22">
        <v>505</v>
      </c>
      <c r="F22">
        <v>125</v>
      </c>
      <c r="G22">
        <v>30</v>
      </c>
      <c r="H22" s="2" t="s">
        <v>1872</v>
      </c>
      <c r="I22" s="2" t="s">
        <v>1924</v>
      </c>
      <c r="J22" t="s">
        <v>1495</v>
      </c>
      <c r="L22" t="str">
        <f t="shared" si="0"/>
        <v>null</v>
      </c>
      <c r="N22" t="str">
        <f t="shared" si="1"/>
        <v>insert into Artwork values(2009, 19, 650, 'Blue Flower', 505, 125, 30, 'n', null, 'Walker');</v>
      </c>
    </row>
    <row r="23" spans="1:14" x14ac:dyDescent="0.5">
      <c r="A23">
        <v>2009</v>
      </c>
      <c r="B23">
        <v>20</v>
      </c>
      <c r="C23">
        <v>665</v>
      </c>
      <c r="D23" t="s">
        <v>1027</v>
      </c>
      <c r="E23">
        <v>535</v>
      </c>
      <c r="F23">
        <v>150</v>
      </c>
      <c r="G23">
        <v>35</v>
      </c>
      <c r="H23" s="2" t="s">
        <v>1872</v>
      </c>
      <c r="I23" s="2" t="s">
        <v>1924</v>
      </c>
      <c r="J23" t="s">
        <v>1774</v>
      </c>
      <c r="L23" t="str">
        <f t="shared" si="0"/>
        <v>null</v>
      </c>
      <c r="N23" t="str">
        <f t="shared" si="1"/>
        <v>insert into Artwork values(2009, 20, 665, 'Fish Platter', 535, 150, 35, 'n', null, 'South');</v>
      </c>
    </row>
    <row r="24" spans="1:14" x14ac:dyDescent="0.5">
      <c r="A24">
        <v>2009</v>
      </c>
      <c r="B24">
        <v>21</v>
      </c>
      <c r="C24">
        <v>740</v>
      </c>
      <c r="D24" t="s">
        <v>1028</v>
      </c>
      <c r="E24">
        <v>410</v>
      </c>
      <c r="F24">
        <v>125</v>
      </c>
      <c r="G24">
        <v>36</v>
      </c>
      <c r="H24" s="2" t="s">
        <v>1872</v>
      </c>
      <c r="I24" s="2" t="s">
        <v>1924</v>
      </c>
      <c r="J24" t="s">
        <v>1769</v>
      </c>
      <c r="L24" t="str">
        <f t="shared" si="0"/>
        <v>null</v>
      </c>
      <c r="N24" t="str">
        <f t="shared" si="1"/>
        <v>insert into Artwork values(2009, 21, 740, 'Forest', 410, 125, 36, 'n', null, 'Dreier');</v>
      </c>
    </row>
    <row r="25" spans="1:14" x14ac:dyDescent="0.5">
      <c r="A25">
        <v>2009</v>
      </c>
      <c r="B25">
        <v>22</v>
      </c>
      <c r="C25">
        <v>745</v>
      </c>
      <c r="D25" t="s">
        <v>1029</v>
      </c>
      <c r="E25">
        <v>505</v>
      </c>
      <c r="F25">
        <v>75</v>
      </c>
      <c r="G25">
        <v>50</v>
      </c>
      <c r="H25" s="2" t="s">
        <v>1872</v>
      </c>
      <c r="I25" s="2" t="s">
        <v>1924</v>
      </c>
      <c r="J25" t="s">
        <v>1773</v>
      </c>
      <c r="L25" t="str">
        <f t="shared" si="0"/>
        <v>null</v>
      </c>
      <c r="N25" t="str">
        <f t="shared" si="1"/>
        <v>insert into Artwork values(2009, 22, 745, 'Buckets Hanging in a Tree', 505, 75, 50, 'n', null, 'West');</v>
      </c>
    </row>
    <row r="26" spans="1:14" x14ac:dyDescent="0.5">
      <c r="A26">
        <v>2009</v>
      </c>
      <c r="B26">
        <v>23</v>
      </c>
      <c r="C26">
        <v>780</v>
      </c>
      <c r="D26" t="s">
        <v>1030</v>
      </c>
      <c r="E26">
        <v>590</v>
      </c>
      <c r="F26">
        <v>150</v>
      </c>
      <c r="G26">
        <v>48</v>
      </c>
      <c r="H26" s="2" t="s">
        <v>1872</v>
      </c>
      <c r="I26" s="2" t="s">
        <v>1924</v>
      </c>
      <c r="J26" t="s">
        <v>1495</v>
      </c>
      <c r="L26" t="str">
        <f t="shared" si="0"/>
        <v>null</v>
      </c>
      <c r="N26" t="str">
        <f t="shared" si="1"/>
        <v>insert into Artwork values(2009, 23, 780, 'Green-Handled Vase', 590, 150, 48, 'n', null, 'Walker');</v>
      </c>
    </row>
    <row r="27" spans="1:14" x14ac:dyDescent="0.5">
      <c r="A27">
        <v>2009</v>
      </c>
      <c r="B27">
        <v>24</v>
      </c>
      <c r="C27">
        <v>810</v>
      </c>
      <c r="D27" t="s">
        <v>1048</v>
      </c>
      <c r="E27">
        <v>545</v>
      </c>
      <c r="F27">
        <v>65</v>
      </c>
      <c r="G27">
        <v>49</v>
      </c>
      <c r="H27" s="2" t="s">
        <v>1872</v>
      </c>
      <c r="I27" s="2" t="s">
        <v>1924</v>
      </c>
      <c r="J27" t="s">
        <v>1769</v>
      </c>
      <c r="L27" t="str">
        <f t="shared" si="0"/>
        <v>null</v>
      </c>
      <c r="N27" t="str">
        <f t="shared" si="1"/>
        <v>insert into Artwork values(2009, 24, 810, 'Disintegrated House', 545, 65, 49, 'n', null, 'Dreier');</v>
      </c>
    </row>
    <row r="28" spans="1:14" x14ac:dyDescent="0.5">
      <c r="A28">
        <v>2009</v>
      </c>
      <c r="B28">
        <v>25</v>
      </c>
      <c r="C28">
        <v>825</v>
      </c>
      <c r="D28" t="s">
        <v>1031</v>
      </c>
      <c r="E28">
        <v>505</v>
      </c>
      <c r="F28">
        <v>225</v>
      </c>
      <c r="G28">
        <v>44</v>
      </c>
      <c r="H28" s="2" t="s">
        <v>1872</v>
      </c>
      <c r="I28" s="2" t="s">
        <v>1924</v>
      </c>
      <c r="J28" t="s">
        <v>1772</v>
      </c>
      <c r="L28" t="str">
        <f t="shared" si="0"/>
        <v>null</v>
      </c>
      <c r="N28" t="str">
        <f t="shared" si="1"/>
        <v>insert into Artwork values(2009, 25, 825, 'Waterfalls', 505, 225, 44, 'n', null, 'East');</v>
      </c>
    </row>
    <row r="29" spans="1:14" x14ac:dyDescent="0.5">
      <c r="A29">
        <v>2009</v>
      </c>
      <c r="B29">
        <v>26</v>
      </c>
      <c r="C29">
        <v>875</v>
      </c>
      <c r="D29" t="s">
        <v>1032</v>
      </c>
      <c r="E29">
        <v>75</v>
      </c>
      <c r="F29">
        <v>150</v>
      </c>
      <c r="G29">
        <v>46</v>
      </c>
      <c r="H29" s="2" t="s">
        <v>1872</v>
      </c>
      <c r="I29" s="2" t="s">
        <v>1924</v>
      </c>
      <c r="J29" t="s">
        <v>1495</v>
      </c>
      <c r="L29" t="str">
        <f t="shared" si="0"/>
        <v>null</v>
      </c>
      <c r="N29" t="str">
        <f t="shared" si="1"/>
        <v>insert into Artwork values(2009, 26, 875, 'Ships at Sea', 75, 150, 46, 'n', null, 'Walker');</v>
      </c>
    </row>
    <row r="30" spans="1:14" x14ac:dyDescent="0.5">
      <c r="A30">
        <v>2009</v>
      </c>
      <c r="B30">
        <v>27</v>
      </c>
      <c r="C30">
        <v>930</v>
      </c>
      <c r="D30" t="s">
        <v>1033</v>
      </c>
      <c r="E30">
        <v>395</v>
      </c>
      <c r="F30">
        <v>150</v>
      </c>
      <c r="G30">
        <v>38</v>
      </c>
      <c r="H30" s="2" t="s">
        <v>1872</v>
      </c>
      <c r="I30" s="2" t="s">
        <v>1924</v>
      </c>
      <c r="J30" t="s">
        <v>1769</v>
      </c>
      <c r="L30" t="str">
        <f t="shared" si="0"/>
        <v>null</v>
      </c>
      <c r="N30" t="str">
        <f t="shared" si="1"/>
        <v>insert into Artwork values(2009, 27, 930, 'Cartoon Kitchen', 395, 150, 38, 'n', null, 'Dreier');</v>
      </c>
    </row>
    <row r="31" spans="1:14" x14ac:dyDescent="0.5">
      <c r="A31">
        <v>2009</v>
      </c>
      <c r="B31">
        <v>28</v>
      </c>
      <c r="C31">
        <v>935</v>
      </c>
      <c r="D31" t="s">
        <v>1049</v>
      </c>
      <c r="E31">
        <v>465</v>
      </c>
      <c r="F31">
        <v>150</v>
      </c>
      <c r="G31">
        <v>51</v>
      </c>
      <c r="H31" s="2" t="s">
        <v>1872</v>
      </c>
      <c r="I31" s="2" t="s">
        <v>1924</v>
      </c>
      <c r="J31" t="s">
        <v>1769</v>
      </c>
      <c r="L31" t="str">
        <f t="shared" si="0"/>
        <v>null</v>
      </c>
      <c r="N31" t="str">
        <f t="shared" si="1"/>
        <v>insert into Artwork values(2009, 28, 935, 'Red Lines, Blue and Green', 465, 150, 51, 'n', null, 'Dreier');</v>
      </c>
    </row>
    <row r="32" spans="1:14" x14ac:dyDescent="0.5">
      <c r="A32">
        <v>2009</v>
      </c>
      <c r="B32">
        <v>29</v>
      </c>
      <c r="C32">
        <v>935</v>
      </c>
      <c r="D32" t="s">
        <v>131</v>
      </c>
      <c r="E32">
        <v>345</v>
      </c>
      <c r="F32">
        <v>85</v>
      </c>
      <c r="G32">
        <v>37</v>
      </c>
      <c r="H32" s="2" t="s">
        <v>1872</v>
      </c>
      <c r="I32" s="2" t="s">
        <v>1924</v>
      </c>
      <c r="J32" t="s">
        <v>1773</v>
      </c>
      <c r="L32" t="str">
        <f t="shared" si="0"/>
        <v>null</v>
      </c>
      <c r="N32" t="str">
        <f t="shared" si="1"/>
        <v>insert into Artwork values(2009, 29, 935, 'Untitled', 345, 85, 37, 'n', null, 'West');</v>
      </c>
    </row>
    <row r="33" spans="1:14" x14ac:dyDescent="0.5">
      <c r="A33">
        <v>2009</v>
      </c>
      <c r="B33">
        <v>30</v>
      </c>
      <c r="C33">
        <v>955</v>
      </c>
      <c r="D33" t="s">
        <v>1034</v>
      </c>
      <c r="E33">
        <v>505</v>
      </c>
      <c r="F33">
        <v>150</v>
      </c>
      <c r="G33">
        <v>45</v>
      </c>
      <c r="H33" s="2" t="s">
        <v>1872</v>
      </c>
      <c r="I33" s="2" t="s">
        <v>1924</v>
      </c>
      <c r="J33" t="s">
        <v>1772</v>
      </c>
      <c r="L33" t="str">
        <f t="shared" si="0"/>
        <v>null</v>
      </c>
      <c r="N33" t="str">
        <f t="shared" si="1"/>
        <v>insert into Artwork values(2009, 30, 955, 'Teddy Bear', 505, 150, 45, 'n', null, 'East');</v>
      </c>
    </row>
    <row r="34" spans="1:14" x14ac:dyDescent="0.5">
      <c r="A34">
        <v>2009</v>
      </c>
      <c r="B34">
        <v>31</v>
      </c>
      <c r="C34">
        <v>940</v>
      </c>
      <c r="D34" t="s">
        <v>1035</v>
      </c>
      <c r="E34">
        <v>615</v>
      </c>
      <c r="F34">
        <v>95</v>
      </c>
      <c r="G34">
        <v>27</v>
      </c>
      <c r="H34" s="2" t="s">
        <v>1872</v>
      </c>
      <c r="I34" s="2" t="s">
        <v>1924</v>
      </c>
      <c r="J34" t="s">
        <v>1769</v>
      </c>
      <c r="L34" t="str">
        <f t="shared" si="0"/>
        <v>null</v>
      </c>
      <c r="N34" t="str">
        <f t="shared" si="1"/>
        <v>insert into Artwork values(2009, 31, 940, 'Salt Fire Vase', 615, 95, 27, 'n', null, 'Dreier');</v>
      </c>
    </row>
    <row r="35" spans="1:14" x14ac:dyDescent="0.5">
      <c r="A35">
        <v>2009</v>
      </c>
      <c r="B35">
        <v>32</v>
      </c>
      <c r="C35">
        <v>980</v>
      </c>
      <c r="D35" t="s">
        <v>1036</v>
      </c>
      <c r="E35">
        <v>410</v>
      </c>
      <c r="F35">
        <v>250</v>
      </c>
      <c r="G35">
        <v>28</v>
      </c>
      <c r="H35" s="2" t="s">
        <v>1872</v>
      </c>
      <c r="I35" s="2" t="s">
        <v>1924</v>
      </c>
      <c r="J35" t="s">
        <v>1495</v>
      </c>
      <c r="L35" t="str">
        <f t="shared" si="0"/>
        <v>null</v>
      </c>
      <c r="N35" t="str">
        <f t="shared" si="1"/>
        <v>insert into Artwork values(2009, 32, 980, 'Purple and Green Seascape', 410, 250, 28, 'n', null, 'Walker');</v>
      </c>
    </row>
    <row r="36" spans="1:14" x14ac:dyDescent="0.5">
      <c r="A36">
        <v>2009</v>
      </c>
      <c r="B36">
        <v>33</v>
      </c>
      <c r="C36">
        <v>1000</v>
      </c>
      <c r="D36" t="s">
        <v>1037</v>
      </c>
      <c r="E36">
        <v>410</v>
      </c>
      <c r="F36">
        <v>150</v>
      </c>
      <c r="G36">
        <v>24</v>
      </c>
      <c r="H36" s="2" t="s">
        <v>1872</v>
      </c>
      <c r="I36" s="2" t="s">
        <v>1924</v>
      </c>
      <c r="J36" t="s">
        <v>1772</v>
      </c>
      <c r="L36" t="str">
        <f t="shared" si="0"/>
        <v>null</v>
      </c>
      <c r="N36" t="str">
        <f t="shared" si="1"/>
        <v>insert into Artwork values(2009, 33, 1000, 'Sailboat', 410, 150, 24, 'n', null, 'East');</v>
      </c>
    </row>
    <row r="37" spans="1:14" x14ac:dyDescent="0.5">
      <c r="A37">
        <v>2009</v>
      </c>
      <c r="B37">
        <v>34</v>
      </c>
      <c r="C37">
        <v>1085</v>
      </c>
      <c r="D37" t="s">
        <v>1038</v>
      </c>
      <c r="E37">
        <v>805</v>
      </c>
      <c r="F37">
        <v>150</v>
      </c>
      <c r="G37">
        <v>40</v>
      </c>
      <c r="H37" s="2" t="s">
        <v>1872</v>
      </c>
      <c r="I37" s="2" t="s">
        <v>1924</v>
      </c>
      <c r="J37" t="s">
        <v>1769</v>
      </c>
      <c r="L37" t="str">
        <f t="shared" si="0"/>
        <v>null</v>
      </c>
      <c r="N37" t="str">
        <f t="shared" si="1"/>
        <v>insert into Artwork values(2009, 34, 1085, 'Deserted Beach', 805, 150, 40, 'n', null, 'Dreier');</v>
      </c>
    </row>
    <row r="38" spans="1:14" x14ac:dyDescent="0.5">
      <c r="A38">
        <v>2009</v>
      </c>
      <c r="B38">
        <v>35</v>
      </c>
      <c r="C38">
        <v>1105</v>
      </c>
      <c r="D38" t="s">
        <v>1039</v>
      </c>
      <c r="E38">
        <v>410</v>
      </c>
      <c r="F38">
        <v>200</v>
      </c>
      <c r="G38">
        <v>42</v>
      </c>
      <c r="H38" s="2" t="s">
        <v>1872</v>
      </c>
      <c r="I38" s="2" t="s">
        <v>1924</v>
      </c>
      <c r="J38" t="s">
        <v>1769</v>
      </c>
      <c r="L38" t="str">
        <f t="shared" si="0"/>
        <v>null</v>
      </c>
      <c r="N38" t="str">
        <f t="shared" si="1"/>
        <v>insert into Artwork values(2009, 35, 1105, 'Beach and Waves', 410, 200, 42, 'n', null, 'Dreier');</v>
      </c>
    </row>
    <row r="39" spans="1:14" x14ac:dyDescent="0.5">
      <c r="A39">
        <v>2009</v>
      </c>
      <c r="B39">
        <v>36</v>
      </c>
      <c r="C39">
        <v>1120</v>
      </c>
      <c r="D39" t="s">
        <v>1040</v>
      </c>
      <c r="E39">
        <v>700</v>
      </c>
      <c r="F39">
        <v>125</v>
      </c>
      <c r="G39" s="2" t="s">
        <v>1924</v>
      </c>
      <c r="H39" s="2" t="s">
        <v>1199</v>
      </c>
      <c r="I39" s="8" t="s">
        <v>1830</v>
      </c>
      <c r="J39" t="s">
        <v>1768</v>
      </c>
      <c r="L39" t="str">
        <f t="shared" si="0"/>
        <v>'22-Sep-09'</v>
      </c>
      <c r="N39" t="str">
        <f t="shared" si="1"/>
        <v>insert into Artwork values(2009, 36, 1120, 'Robot', 700, 125, null, 'y', '22-Sep-09', 'Rubell');</v>
      </c>
    </row>
    <row r="40" spans="1:14" x14ac:dyDescent="0.5">
      <c r="A40">
        <v>2009</v>
      </c>
      <c r="B40">
        <v>37</v>
      </c>
      <c r="C40">
        <v>1150</v>
      </c>
      <c r="D40" t="s">
        <v>996</v>
      </c>
      <c r="E40">
        <v>805</v>
      </c>
      <c r="F40">
        <v>275</v>
      </c>
      <c r="G40">
        <v>29</v>
      </c>
      <c r="H40" s="2" t="s">
        <v>1872</v>
      </c>
      <c r="I40" s="2" t="s">
        <v>1924</v>
      </c>
      <c r="J40" t="s">
        <v>1768</v>
      </c>
      <c r="L40" t="str">
        <f t="shared" si="0"/>
        <v>null</v>
      </c>
      <c r="N40" t="str">
        <f t="shared" si="1"/>
        <v>insert into Artwork values(2009, 37, 1150, 'Casey Farm', 805, 275, 29, 'n', null, 'Rubell');</v>
      </c>
    </row>
    <row r="41" spans="1:14" x14ac:dyDescent="0.5">
      <c r="A41">
        <v>2009</v>
      </c>
      <c r="B41">
        <v>38</v>
      </c>
      <c r="C41">
        <v>1195</v>
      </c>
      <c r="D41" t="s">
        <v>997</v>
      </c>
      <c r="E41">
        <v>580</v>
      </c>
      <c r="F41">
        <v>125</v>
      </c>
      <c r="G41">
        <v>6</v>
      </c>
      <c r="H41" s="2" t="s">
        <v>1872</v>
      </c>
      <c r="I41" s="2" t="s">
        <v>1924</v>
      </c>
      <c r="J41" t="s">
        <v>1769</v>
      </c>
      <c r="L41" t="str">
        <f t="shared" si="0"/>
        <v>null</v>
      </c>
      <c r="N41" t="str">
        <f t="shared" si="1"/>
        <v>insert into Artwork values(2009, 38, 1195, 'Raku Urn', 580, 125, 6, 'n', null, 'Dreier');</v>
      </c>
    </row>
    <row r="42" spans="1:14" x14ac:dyDescent="0.5">
      <c r="A42">
        <v>2009</v>
      </c>
      <c r="B42">
        <v>39</v>
      </c>
      <c r="C42">
        <v>1205</v>
      </c>
      <c r="D42" t="s">
        <v>998</v>
      </c>
      <c r="E42">
        <v>460</v>
      </c>
      <c r="F42">
        <v>95</v>
      </c>
      <c r="G42" s="2" t="s">
        <v>1924</v>
      </c>
      <c r="H42" s="2" t="s">
        <v>1872</v>
      </c>
      <c r="I42" s="2" t="s">
        <v>1924</v>
      </c>
      <c r="J42" t="s">
        <v>1495</v>
      </c>
      <c r="L42" t="str">
        <f t="shared" si="0"/>
        <v>null</v>
      </c>
      <c r="N42" t="str">
        <f t="shared" si="1"/>
        <v>insert into Artwork values(2009, 39, 1205, 'Lily', 460, 95, null, 'n', null, 'Walker');</v>
      </c>
    </row>
    <row r="43" spans="1:14" x14ac:dyDescent="0.5">
      <c r="A43">
        <v>2009</v>
      </c>
      <c r="B43">
        <v>40</v>
      </c>
      <c r="C43">
        <v>1300</v>
      </c>
      <c r="D43" t="s">
        <v>999</v>
      </c>
      <c r="E43">
        <v>5</v>
      </c>
      <c r="F43">
        <v>250</v>
      </c>
      <c r="G43">
        <v>5</v>
      </c>
      <c r="H43" s="2" t="s">
        <v>1872</v>
      </c>
      <c r="I43" s="2" t="s">
        <v>1924</v>
      </c>
      <c r="J43" t="s">
        <v>1769</v>
      </c>
      <c r="L43" t="str">
        <f t="shared" si="0"/>
        <v>null</v>
      </c>
      <c r="N43" t="str">
        <f t="shared" si="1"/>
        <v>insert into Artwork values(2009, 40, 1300, 'Flower Bouquet', 5, 250, 5, 'n', null, 'Dreier');</v>
      </c>
    </row>
    <row r="44" spans="1:14" x14ac:dyDescent="0.5">
      <c r="A44">
        <v>2009</v>
      </c>
      <c r="B44">
        <v>41</v>
      </c>
      <c r="C44">
        <v>1310</v>
      </c>
      <c r="D44" t="s">
        <v>1041</v>
      </c>
      <c r="E44">
        <v>410</v>
      </c>
      <c r="F44">
        <v>250</v>
      </c>
      <c r="G44">
        <v>19</v>
      </c>
      <c r="H44" s="2" t="s">
        <v>1872</v>
      </c>
      <c r="I44" s="2" t="s">
        <v>1924</v>
      </c>
      <c r="J44" t="s">
        <v>1769</v>
      </c>
      <c r="L44" t="str">
        <f t="shared" si="0"/>
        <v>null</v>
      </c>
      <c r="N44" t="str">
        <f t="shared" si="1"/>
        <v>insert into Artwork values(2009, 41, 1310, 'Two Cupcakes', 410, 250, 19, 'n', null, 'Dreier');</v>
      </c>
    </row>
    <row r="45" spans="1:14" x14ac:dyDescent="0.5">
      <c r="A45">
        <v>2009</v>
      </c>
      <c r="B45">
        <v>42</v>
      </c>
      <c r="C45">
        <v>1325</v>
      </c>
      <c r="D45" t="s">
        <v>1042</v>
      </c>
      <c r="E45">
        <v>590</v>
      </c>
      <c r="F45">
        <v>125</v>
      </c>
      <c r="G45">
        <v>15</v>
      </c>
      <c r="H45" s="2" t="s">
        <v>1872</v>
      </c>
      <c r="I45" s="2" t="s">
        <v>1924</v>
      </c>
      <c r="J45" t="s">
        <v>1495</v>
      </c>
      <c r="L45" t="str">
        <f t="shared" si="0"/>
        <v>null</v>
      </c>
      <c r="N45" t="str">
        <f t="shared" si="1"/>
        <v>insert into Artwork values(2009, 42, 1325, 'Blue Plate', 590, 125, 15, 'n', null, 'Walker');</v>
      </c>
    </row>
    <row r="46" spans="1:14" x14ac:dyDescent="0.5">
      <c r="A46">
        <v>2009</v>
      </c>
      <c r="B46">
        <v>43</v>
      </c>
      <c r="C46">
        <v>1325</v>
      </c>
      <c r="D46" t="s">
        <v>1043</v>
      </c>
      <c r="E46">
        <v>590</v>
      </c>
      <c r="F46">
        <v>95</v>
      </c>
      <c r="G46">
        <v>34</v>
      </c>
      <c r="H46" s="2" t="s">
        <v>1872</v>
      </c>
      <c r="I46" s="2" t="s">
        <v>1924</v>
      </c>
      <c r="J46" t="s">
        <v>1772</v>
      </c>
      <c r="L46" t="str">
        <f t="shared" si="0"/>
        <v>null</v>
      </c>
      <c r="N46" t="str">
        <f t="shared" si="1"/>
        <v>insert into Artwork values(2009, 43, 1325, 'Green and Red Vase', 590, 95, 34, 'n', null, 'East');</v>
      </c>
    </row>
    <row r="47" spans="1:14" x14ac:dyDescent="0.5">
      <c r="A47">
        <v>2009</v>
      </c>
      <c r="B47">
        <v>44</v>
      </c>
      <c r="C47">
        <v>1340</v>
      </c>
      <c r="D47" t="s">
        <v>1044</v>
      </c>
      <c r="E47">
        <v>505</v>
      </c>
      <c r="F47">
        <v>87</v>
      </c>
      <c r="G47">
        <v>12</v>
      </c>
      <c r="H47" s="2" t="s">
        <v>1872</v>
      </c>
      <c r="I47" s="2" t="s">
        <v>1924</v>
      </c>
      <c r="J47" t="s">
        <v>1775</v>
      </c>
      <c r="L47" t="str">
        <f t="shared" si="0"/>
        <v>null</v>
      </c>
      <c r="N47" t="str">
        <f t="shared" si="1"/>
        <v>insert into Artwork values(2009, 44, 1340, 'Palm Springs Wind Farm', 505, 87, 12, 'n', null, 'North');</v>
      </c>
    </row>
    <row r="48" spans="1:14" x14ac:dyDescent="0.5">
      <c r="A48">
        <v>2009</v>
      </c>
      <c r="B48">
        <v>45</v>
      </c>
      <c r="C48">
        <v>1360</v>
      </c>
      <c r="D48" t="s">
        <v>1000</v>
      </c>
      <c r="E48">
        <v>805</v>
      </c>
      <c r="F48">
        <v>200</v>
      </c>
      <c r="G48">
        <v>14</v>
      </c>
      <c r="H48" s="2" t="s">
        <v>1872</v>
      </c>
      <c r="I48" s="2" t="s">
        <v>1924</v>
      </c>
      <c r="J48" t="s">
        <v>1773</v>
      </c>
      <c r="L48" t="str">
        <f t="shared" si="0"/>
        <v>null</v>
      </c>
      <c r="N48" t="str">
        <f t="shared" si="1"/>
        <v>insert into Artwork values(2009, 45, 1360, 'New York City Girl', 805, 200, 14, 'n', null, 'West');</v>
      </c>
    </row>
    <row r="49" spans="1:14" x14ac:dyDescent="0.5">
      <c r="A49">
        <v>2009</v>
      </c>
      <c r="B49">
        <v>46</v>
      </c>
      <c r="C49">
        <v>1400</v>
      </c>
      <c r="D49" t="s">
        <v>1045</v>
      </c>
      <c r="E49">
        <v>195</v>
      </c>
      <c r="F49">
        <v>95</v>
      </c>
      <c r="G49">
        <v>25</v>
      </c>
      <c r="H49" s="2" t="s">
        <v>1872</v>
      </c>
      <c r="I49" s="2" t="s">
        <v>1924</v>
      </c>
      <c r="J49" t="s">
        <v>1768</v>
      </c>
      <c r="L49" t="str">
        <f t="shared" si="0"/>
        <v>null</v>
      </c>
      <c r="N49" t="str">
        <f t="shared" si="1"/>
        <v>insert into Artwork values(2009, 46, 1400, 'Raku Pearl Necklace', 195, 95, 25, 'n', null, 'Rubell');</v>
      </c>
    </row>
    <row r="50" spans="1:14" x14ac:dyDescent="0.5">
      <c r="A50">
        <v>2009</v>
      </c>
      <c r="B50">
        <v>47</v>
      </c>
      <c r="C50">
        <v>1495</v>
      </c>
      <c r="D50" t="s">
        <v>1001</v>
      </c>
      <c r="E50">
        <v>430</v>
      </c>
      <c r="F50">
        <v>450</v>
      </c>
      <c r="G50">
        <v>18</v>
      </c>
      <c r="H50" s="2" t="s">
        <v>1872</v>
      </c>
      <c r="I50" s="2" t="s">
        <v>1924</v>
      </c>
      <c r="J50" t="s">
        <v>1768</v>
      </c>
      <c r="L50" t="str">
        <f t="shared" si="0"/>
        <v>null</v>
      </c>
      <c r="N50" t="str">
        <f t="shared" si="1"/>
        <v>insert into Artwork values(2009, 47, 1495, 'Farm Planting', 430, 450, 18, 'n', null, 'Rubell');</v>
      </c>
    </row>
    <row r="51" spans="1:14" x14ac:dyDescent="0.5">
      <c r="A51">
        <v>2009</v>
      </c>
      <c r="B51">
        <v>48</v>
      </c>
      <c r="C51">
        <v>1530</v>
      </c>
      <c r="D51" t="s">
        <v>1046</v>
      </c>
      <c r="E51">
        <v>100</v>
      </c>
      <c r="F51">
        <v>69</v>
      </c>
      <c r="G51">
        <v>22</v>
      </c>
      <c r="H51" s="2" t="s">
        <v>1872</v>
      </c>
      <c r="I51" s="2" t="s">
        <v>1924</v>
      </c>
      <c r="J51" t="s">
        <v>1775</v>
      </c>
      <c r="L51" t="str">
        <f t="shared" si="0"/>
        <v>null</v>
      </c>
      <c r="N51" t="str">
        <f t="shared" si="1"/>
        <v>insert into Artwork values(2009, 48, 1530, 'Handbag', 100, 69, 22, 'n', null, 'North');</v>
      </c>
    </row>
    <row r="52" spans="1:14" x14ac:dyDescent="0.5">
      <c r="A52">
        <v>2009</v>
      </c>
      <c r="B52">
        <v>49</v>
      </c>
      <c r="C52">
        <v>1600</v>
      </c>
      <c r="D52" t="s">
        <v>1002</v>
      </c>
      <c r="E52">
        <v>580</v>
      </c>
      <c r="F52">
        <v>95</v>
      </c>
      <c r="G52">
        <v>20</v>
      </c>
      <c r="H52" s="2" t="s">
        <v>1872</v>
      </c>
      <c r="I52" s="2" t="s">
        <v>1924</v>
      </c>
      <c r="J52" t="s">
        <v>1772</v>
      </c>
      <c r="L52" t="str">
        <f t="shared" si="0"/>
        <v>null</v>
      </c>
      <c r="N52" t="str">
        <f t="shared" si="1"/>
        <v>insert into Artwork values(2009, 49, 1600, 'Crackle Raku Vase', 580, 95, 20, 'n', null, 'East');</v>
      </c>
    </row>
    <row r="53" spans="1:14" x14ac:dyDescent="0.5">
      <c r="A53">
        <v>2009</v>
      </c>
      <c r="B53">
        <v>50</v>
      </c>
      <c r="C53">
        <v>1630</v>
      </c>
      <c r="D53" t="s">
        <v>877</v>
      </c>
      <c r="E53">
        <v>415</v>
      </c>
      <c r="F53">
        <v>600</v>
      </c>
      <c r="G53">
        <v>3</v>
      </c>
      <c r="H53" s="2" t="s">
        <v>1872</v>
      </c>
      <c r="I53" s="2" t="s">
        <v>1924</v>
      </c>
      <c r="J53" t="s">
        <v>1768</v>
      </c>
      <c r="L53" t="str">
        <f t="shared" si="0"/>
        <v>null</v>
      </c>
      <c r="N53" t="str">
        <f t="shared" si="1"/>
        <v>insert into Artwork values(2009, 50, 1630, 'Four Eggs', 415, 600, 3, 'n', null, 'Rubell');</v>
      </c>
    </row>
    <row r="54" spans="1:14" x14ac:dyDescent="0.5">
      <c r="A54">
        <v>2009</v>
      </c>
      <c r="B54">
        <v>51</v>
      </c>
      <c r="C54">
        <v>1680</v>
      </c>
      <c r="D54" t="s">
        <v>1003</v>
      </c>
      <c r="E54">
        <v>580</v>
      </c>
      <c r="F54">
        <v>100</v>
      </c>
      <c r="G54">
        <v>17</v>
      </c>
      <c r="H54" s="2" t="s">
        <v>1872</v>
      </c>
      <c r="I54" s="2" t="s">
        <v>1924</v>
      </c>
      <c r="J54" t="s">
        <v>1768</v>
      </c>
      <c r="L54" t="str">
        <f t="shared" si="0"/>
        <v>null</v>
      </c>
      <c r="N54" t="str">
        <f t="shared" si="1"/>
        <v>insert into Artwork values(2009, 51, 1680, 'Green Teapot', 580, 100, 17, 'n', null, 'Rubell');</v>
      </c>
    </row>
    <row r="55" spans="1:14" x14ac:dyDescent="0.5">
      <c r="A55">
        <v>2009</v>
      </c>
      <c r="B55">
        <v>52</v>
      </c>
      <c r="C55">
        <v>1695</v>
      </c>
      <c r="D55" t="s">
        <v>1004</v>
      </c>
      <c r="E55">
        <v>495</v>
      </c>
      <c r="F55">
        <v>150</v>
      </c>
      <c r="G55">
        <v>39</v>
      </c>
      <c r="H55" s="2" t="s">
        <v>1872</v>
      </c>
      <c r="I55" s="2" t="s">
        <v>1924</v>
      </c>
      <c r="J55" t="s">
        <v>1769</v>
      </c>
      <c r="L55" t="str">
        <f t="shared" si="0"/>
        <v>null</v>
      </c>
      <c r="N55" t="str">
        <f t="shared" si="1"/>
        <v>insert into Artwork values(2009, 52, 1695, 'Arctic Seals', 495, 150, 39, 'n', null, 'Dreier');</v>
      </c>
    </row>
    <row r="56" spans="1:14" x14ac:dyDescent="0.5">
      <c r="A56">
        <v>2009</v>
      </c>
      <c r="B56">
        <v>53</v>
      </c>
      <c r="C56">
        <v>1720</v>
      </c>
      <c r="D56" t="s">
        <v>1005</v>
      </c>
      <c r="E56">
        <v>505</v>
      </c>
      <c r="F56">
        <v>200</v>
      </c>
      <c r="G56">
        <v>41</v>
      </c>
      <c r="H56" s="2" t="s">
        <v>1872</v>
      </c>
      <c r="I56" s="2" t="s">
        <v>1924</v>
      </c>
      <c r="J56" t="s">
        <v>1495</v>
      </c>
      <c r="L56" t="str">
        <f t="shared" si="0"/>
        <v>null</v>
      </c>
      <c r="N56" t="str">
        <f t="shared" si="1"/>
        <v>insert into Artwork values(2009, 53, 1720, 'Snowman Globe', 505, 200, 41, 'n', null, 'Walker');</v>
      </c>
    </row>
    <row r="57" spans="1:14" x14ac:dyDescent="0.5">
      <c r="A57">
        <v>2009</v>
      </c>
      <c r="B57">
        <v>54</v>
      </c>
      <c r="C57">
        <v>1750</v>
      </c>
      <c r="D57" t="s">
        <v>1006</v>
      </c>
      <c r="E57">
        <v>805</v>
      </c>
      <c r="F57">
        <v>300</v>
      </c>
      <c r="G57">
        <v>32</v>
      </c>
      <c r="H57" s="2" t="s">
        <v>1872</v>
      </c>
      <c r="I57" s="2" t="s">
        <v>1924</v>
      </c>
      <c r="J57" t="s">
        <v>1772</v>
      </c>
      <c r="L57" t="str">
        <f t="shared" si="0"/>
        <v>null</v>
      </c>
      <c r="N57" t="str">
        <f t="shared" si="1"/>
        <v>insert into Artwork values(2009, 54, 1750, 'Summer Welcomes You', 805, 300, 32, 'n', null, 'East');</v>
      </c>
    </row>
    <row r="58" spans="1:14" x14ac:dyDescent="0.5">
      <c r="A58">
        <v>2009</v>
      </c>
      <c r="B58">
        <v>55</v>
      </c>
      <c r="C58">
        <v>1810</v>
      </c>
      <c r="D58" t="s">
        <v>1007</v>
      </c>
      <c r="E58">
        <v>410</v>
      </c>
      <c r="F58">
        <v>375</v>
      </c>
      <c r="G58">
        <v>23</v>
      </c>
      <c r="H58" s="2" t="s">
        <v>1872</v>
      </c>
      <c r="I58" s="2" t="s">
        <v>1924</v>
      </c>
      <c r="J58" t="s">
        <v>1769</v>
      </c>
      <c r="L58" t="str">
        <f t="shared" si="0"/>
        <v>null</v>
      </c>
      <c r="N58" t="str">
        <f t="shared" si="1"/>
        <v>insert into Artwork values(2009, 55, 1810, 'Jazz Club', 410, 375, 23, 'n', null, 'Dreier');</v>
      </c>
    </row>
    <row r="59" spans="1:14" x14ac:dyDescent="0.5">
      <c r="A59">
        <v>2009</v>
      </c>
      <c r="B59">
        <v>56</v>
      </c>
      <c r="C59">
        <v>1825</v>
      </c>
      <c r="D59" t="s">
        <v>1008</v>
      </c>
      <c r="E59">
        <v>505</v>
      </c>
      <c r="F59">
        <v>150</v>
      </c>
      <c r="G59" s="2" t="s">
        <v>1924</v>
      </c>
      <c r="H59" s="2" t="s">
        <v>1199</v>
      </c>
      <c r="I59" s="8" t="s">
        <v>1831</v>
      </c>
      <c r="J59" t="s">
        <v>1768</v>
      </c>
      <c r="L59" t="str">
        <f t="shared" si="0"/>
        <v>'31-Aug-09'</v>
      </c>
      <c r="N59" t="str">
        <f t="shared" si="1"/>
        <v>insert into Artwork values(2009, 56, 1825, 'Three Stages of Flowers', 505, 150, null, 'y', '31-Aug-09', 'Rubell');</v>
      </c>
    </row>
    <row r="60" spans="1:14" x14ac:dyDescent="0.5">
      <c r="A60">
        <v>2009</v>
      </c>
      <c r="B60">
        <v>57</v>
      </c>
      <c r="C60">
        <v>1835</v>
      </c>
      <c r="D60" t="s">
        <v>878</v>
      </c>
      <c r="E60">
        <v>410</v>
      </c>
      <c r="F60">
        <v>160</v>
      </c>
      <c r="G60">
        <v>9</v>
      </c>
      <c r="H60" s="2" t="s">
        <v>1872</v>
      </c>
      <c r="I60" s="2" t="s">
        <v>1924</v>
      </c>
      <c r="J60" t="s">
        <v>1769</v>
      </c>
      <c r="L60" t="str">
        <f t="shared" si="0"/>
        <v>null</v>
      </c>
      <c r="N60" t="str">
        <f t="shared" si="1"/>
        <v>insert into Artwork values(2009, 57, 1835, 'East Beach, RI', 410, 160, 9, 'n', null, 'Dreier');</v>
      </c>
    </row>
    <row r="61" spans="1:14" x14ac:dyDescent="0.5">
      <c r="A61">
        <v>2009</v>
      </c>
      <c r="B61">
        <v>58</v>
      </c>
      <c r="C61">
        <v>1865</v>
      </c>
      <c r="D61" t="s">
        <v>1009</v>
      </c>
      <c r="E61">
        <v>410</v>
      </c>
      <c r="F61">
        <v>275</v>
      </c>
      <c r="G61">
        <v>7</v>
      </c>
      <c r="H61" s="2" t="s">
        <v>1872</v>
      </c>
      <c r="I61" s="2" t="s">
        <v>1924</v>
      </c>
      <c r="J61" t="s">
        <v>1768</v>
      </c>
      <c r="L61" t="str">
        <f t="shared" si="0"/>
        <v>null</v>
      </c>
      <c r="N61" t="str">
        <f t="shared" si="1"/>
        <v>insert into Artwork values(2009, 58, 1865, 'Twilight Seashore', 410, 275, 7, 'n', null, 'Rubell');</v>
      </c>
    </row>
    <row r="62" spans="1:14" x14ac:dyDescent="0.5">
      <c r="A62">
        <v>2009</v>
      </c>
      <c r="B62">
        <v>59</v>
      </c>
      <c r="C62">
        <v>1880</v>
      </c>
      <c r="D62" t="s">
        <v>1010</v>
      </c>
      <c r="E62">
        <v>720</v>
      </c>
      <c r="F62">
        <v>500</v>
      </c>
      <c r="G62">
        <v>21</v>
      </c>
      <c r="H62" s="2" t="s">
        <v>1872</v>
      </c>
      <c r="I62" s="2" t="s">
        <v>1924</v>
      </c>
      <c r="J62" t="s">
        <v>1776</v>
      </c>
      <c r="L62" t="str">
        <f t="shared" si="0"/>
        <v>null</v>
      </c>
      <c r="N62" t="str">
        <f t="shared" si="1"/>
        <v>insert into Artwork values(2009, 59, 1880, 'Marble and Gold', 720, 500, 21, 'n', null, 'Sculpture Garden');</v>
      </c>
    </row>
    <row r="63" spans="1:14" x14ac:dyDescent="0.5">
      <c r="A63">
        <v>2009</v>
      </c>
      <c r="B63">
        <v>60</v>
      </c>
      <c r="C63">
        <v>1885</v>
      </c>
      <c r="D63" t="s">
        <v>1011</v>
      </c>
      <c r="E63">
        <v>730</v>
      </c>
      <c r="F63">
        <v>75</v>
      </c>
      <c r="G63">
        <v>52</v>
      </c>
      <c r="H63" s="2" t="s">
        <v>1872</v>
      </c>
      <c r="I63" s="2" t="s">
        <v>1924</v>
      </c>
      <c r="J63" t="s">
        <v>1772</v>
      </c>
      <c r="L63" t="str">
        <f t="shared" si="0"/>
        <v>null</v>
      </c>
      <c r="N63" t="str">
        <f t="shared" si="1"/>
        <v>insert into Artwork values(2009, 60, 1885, 'Gold Snake on Box', 730, 75, 52, 'n', null, 'East');</v>
      </c>
    </row>
    <row r="64" spans="1:14" x14ac:dyDescent="0.5">
      <c r="A64">
        <v>2010</v>
      </c>
      <c r="B64">
        <v>1</v>
      </c>
      <c r="C64">
        <v>1880</v>
      </c>
      <c r="D64" t="s">
        <v>828</v>
      </c>
      <c r="E64">
        <v>710</v>
      </c>
      <c r="F64">
        <v>300</v>
      </c>
      <c r="G64">
        <v>4</v>
      </c>
      <c r="H64" s="2" t="s">
        <v>1872</v>
      </c>
      <c r="I64" s="2" t="s">
        <v>1924</v>
      </c>
      <c r="J64" t="s">
        <v>1776</v>
      </c>
      <c r="L64" t="str">
        <f t="shared" si="0"/>
        <v>null</v>
      </c>
      <c r="N64" t="str">
        <f t="shared" si="1"/>
        <v>insert into Artwork values(2010, 1, 1880, 'From the Wall', 710, 300, 4, 'n', null, 'Sculpture Garden');</v>
      </c>
    </row>
    <row r="65" spans="1:14" x14ac:dyDescent="0.5">
      <c r="A65">
        <v>2010</v>
      </c>
      <c r="B65">
        <v>2</v>
      </c>
      <c r="C65">
        <v>1580</v>
      </c>
      <c r="D65" t="s">
        <v>131</v>
      </c>
      <c r="E65">
        <v>550</v>
      </c>
      <c r="F65">
        <v>60</v>
      </c>
      <c r="G65">
        <v>6</v>
      </c>
      <c r="H65" s="2" t="s">
        <v>1872</v>
      </c>
      <c r="I65" s="2" t="s">
        <v>1924</v>
      </c>
      <c r="J65" t="s">
        <v>1770</v>
      </c>
      <c r="L65" t="str">
        <f t="shared" si="0"/>
        <v>null</v>
      </c>
      <c r="N65" t="str">
        <f t="shared" si="1"/>
        <v>insert into Artwork values(2010, 2, 1580, 'Untitled', 550, 60, 6, 'n', null, 'Gund');</v>
      </c>
    </row>
    <row r="66" spans="1:14" x14ac:dyDescent="0.5">
      <c r="A66">
        <v>2010</v>
      </c>
      <c r="B66">
        <v>3</v>
      </c>
      <c r="C66">
        <v>15</v>
      </c>
      <c r="D66" t="s">
        <v>856</v>
      </c>
      <c r="E66">
        <v>505</v>
      </c>
      <c r="F66">
        <v>125</v>
      </c>
      <c r="G66">
        <v>34</v>
      </c>
      <c r="H66" s="2" t="s">
        <v>1872</v>
      </c>
      <c r="I66" s="2" t="s">
        <v>1924</v>
      </c>
      <c r="J66" t="s">
        <v>1770</v>
      </c>
      <c r="L66" t="str">
        <f t="shared" si="0"/>
        <v>null</v>
      </c>
      <c r="N66" t="str">
        <f t="shared" si="1"/>
        <v>insert into Artwork values(2010, 3, 15, 'Gilbert Stewart Reflections', 505, 125, 34, 'n', null, 'Gund');</v>
      </c>
    </row>
    <row r="67" spans="1:14" x14ac:dyDescent="0.5">
      <c r="A67">
        <v>2010</v>
      </c>
      <c r="B67">
        <v>4</v>
      </c>
      <c r="C67">
        <v>820</v>
      </c>
      <c r="D67" t="s">
        <v>866</v>
      </c>
      <c r="E67">
        <v>505</v>
      </c>
      <c r="F67">
        <v>225</v>
      </c>
      <c r="G67">
        <v>49</v>
      </c>
      <c r="H67" s="2" t="s">
        <v>1872</v>
      </c>
      <c r="I67" s="2" t="s">
        <v>1924</v>
      </c>
      <c r="J67" t="s">
        <v>1770</v>
      </c>
      <c r="L67" t="str">
        <f t="shared" si="0"/>
        <v>null</v>
      </c>
      <c r="N67" t="str">
        <f t="shared" si="1"/>
        <v>insert into Artwork values(2010, 4, 820, 'Japanese Garden - Roger Williams Park', 505, 225, 49, 'n', null, 'Gund');</v>
      </c>
    </row>
    <row r="68" spans="1:14" x14ac:dyDescent="0.5">
      <c r="A68">
        <v>2010</v>
      </c>
      <c r="B68">
        <v>5</v>
      </c>
      <c r="C68">
        <v>1030</v>
      </c>
      <c r="D68" t="s">
        <v>874</v>
      </c>
      <c r="E68">
        <v>505</v>
      </c>
      <c r="F68">
        <v>175</v>
      </c>
      <c r="G68" t="s">
        <v>1924</v>
      </c>
      <c r="H68" s="2" t="s">
        <v>1872</v>
      </c>
      <c r="I68" s="2" t="s">
        <v>1924</v>
      </c>
      <c r="J68" t="s">
        <v>1771</v>
      </c>
      <c r="L68" t="str">
        <f t="shared" si="0"/>
        <v>null</v>
      </c>
      <c r="N68" t="str">
        <f t="shared" si="1"/>
        <v>insert into Artwork values(2010, 5, 1030, 'Catching Little Fish', 505, 175, null, 'n', null, 'Moretti');</v>
      </c>
    </row>
    <row r="69" spans="1:14" x14ac:dyDescent="0.5">
      <c r="A69">
        <v>2010</v>
      </c>
      <c r="B69">
        <v>6</v>
      </c>
      <c r="C69">
        <v>815</v>
      </c>
      <c r="D69" t="s">
        <v>851</v>
      </c>
      <c r="E69">
        <v>410</v>
      </c>
      <c r="F69">
        <v>200</v>
      </c>
      <c r="G69">
        <v>29</v>
      </c>
      <c r="H69" s="2" t="s">
        <v>1872</v>
      </c>
      <c r="I69" s="2" t="s">
        <v>1924</v>
      </c>
      <c r="J69" t="s">
        <v>1771</v>
      </c>
      <c r="L69" t="str">
        <f t="shared" ref="L69:L132" si="2">IF(I69 = "null","null","'" &amp; I69 &amp;"'")</f>
        <v>null</v>
      </c>
      <c r="N69" t="str">
        <f t="shared" ref="N69:N132" si="3">"insert into Artwork values(" &amp; A69 &amp; ", " &amp; B69 &amp; ", " &amp; C69 &amp; ", '" &amp; D69 &amp; "', " &amp;E69 &amp; ", " &amp; F69 &amp; ", " &amp; G69 &amp; ", '" &amp; H69 &amp; "', " &amp; L69 &amp; ", '" &amp; J69 &amp; "');"</f>
        <v>insert into Artwork values(2010, 6, 815, 'Kinney Azalea Garden', 410, 200, 29, 'n', null, 'Moretti');</v>
      </c>
    </row>
    <row r="70" spans="1:14" x14ac:dyDescent="0.5">
      <c r="A70">
        <v>2010</v>
      </c>
      <c r="B70">
        <v>7</v>
      </c>
      <c r="C70">
        <v>120</v>
      </c>
      <c r="D70" t="s">
        <v>834</v>
      </c>
      <c r="E70">
        <v>215</v>
      </c>
      <c r="F70">
        <v>75</v>
      </c>
      <c r="G70">
        <v>12</v>
      </c>
      <c r="H70" s="2" t="s">
        <v>1872</v>
      </c>
      <c r="I70" s="2" t="s">
        <v>1924</v>
      </c>
      <c r="J70" t="s">
        <v>1770</v>
      </c>
      <c r="L70" t="str">
        <f t="shared" si="2"/>
        <v>null</v>
      </c>
      <c r="N70" t="str">
        <f t="shared" si="3"/>
        <v>insert into Artwork values(2010, 7, 120, 'Tai Ji (Yin Yang)', 215, 75, 12, 'n', null, 'Gund');</v>
      </c>
    </row>
    <row r="71" spans="1:14" x14ac:dyDescent="0.5">
      <c r="A71">
        <v>2010</v>
      </c>
      <c r="B71">
        <v>8</v>
      </c>
      <c r="C71">
        <v>1855</v>
      </c>
      <c r="D71" t="s">
        <v>1893</v>
      </c>
      <c r="E71">
        <v>495</v>
      </c>
      <c r="F71">
        <v>125</v>
      </c>
      <c r="G71">
        <v>48</v>
      </c>
      <c r="H71" s="2" t="s">
        <v>1872</v>
      </c>
      <c r="I71" s="2" t="s">
        <v>1924</v>
      </c>
      <c r="J71" t="s">
        <v>1772</v>
      </c>
      <c r="L71" t="str">
        <f t="shared" si="2"/>
        <v>null</v>
      </c>
      <c r="N71" t="str">
        <f t="shared" si="3"/>
        <v>insert into Artwork values(2010, 8, 1855, 'Mother and Child, Mali 2009', 495, 125, 48, 'n', null, 'East');</v>
      </c>
    </row>
    <row r="72" spans="1:14" x14ac:dyDescent="0.5">
      <c r="A72">
        <v>2010</v>
      </c>
      <c r="B72">
        <v>9</v>
      </c>
      <c r="C72">
        <v>845</v>
      </c>
      <c r="D72" t="s">
        <v>1184</v>
      </c>
      <c r="E72">
        <v>535</v>
      </c>
      <c r="F72">
        <v>55</v>
      </c>
      <c r="G72" t="s">
        <v>1924</v>
      </c>
      <c r="H72" s="2" t="s">
        <v>1199</v>
      </c>
      <c r="I72" s="8" t="s">
        <v>1832</v>
      </c>
      <c r="J72" t="s">
        <v>1775</v>
      </c>
      <c r="L72" t="str">
        <f t="shared" si="2"/>
        <v>'24-Nov-10'</v>
      </c>
      <c r="N72" t="str">
        <f t="shared" si="3"/>
        <v>insert into Artwork values(2010, 9, 845, 'Salt Cellar', 535, 55, null, 'y', '24-Nov-10', 'North');</v>
      </c>
    </row>
    <row r="73" spans="1:14" x14ac:dyDescent="0.5">
      <c r="A73">
        <v>2010</v>
      </c>
      <c r="B73">
        <v>10</v>
      </c>
      <c r="C73">
        <v>485</v>
      </c>
      <c r="D73" t="s">
        <v>845</v>
      </c>
      <c r="E73">
        <v>805</v>
      </c>
      <c r="F73">
        <v>120</v>
      </c>
      <c r="G73">
        <v>22</v>
      </c>
      <c r="H73" s="2" t="s">
        <v>1872</v>
      </c>
      <c r="I73" s="2" t="s">
        <v>1924</v>
      </c>
      <c r="J73" t="s">
        <v>1771</v>
      </c>
      <c r="L73" t="str">
        <f t="shared" si="2"/>
        <v>null</v>
      </c>
      <c r="N73" t="str">
        <f t="shared" si="3"/>
        <v>insert into Artwork values(2010, 10, 485, 'Spring is Here', 805, 120, 22, 'n', null, 'Moretti');</v>
      </c>
    </row>
    <row r="74" spans="1:14" x14ac:dyDescent="0.5">
      <c r="A74">
        <v>2010</v>
      </c>
      <c r="B74">
        <v>11</v>
      </c>
      <c r="C74">
        <v>1495</v>
      </c>
      <c r="D74" t="s">
        <v>829</v>
      </c>
      <c r="E74">
        <v>410</v>
      </c>
      <c r="F74">
        <v>600</v>
      </c>
      <c r="G74">
        <v>5</v>
      </c>
      <c r="H74" s="2" t="s">
        <v>1872</v>
      </c>
      <c r="I74" s="2" t="s">
        <v>1924</v>
      </c>
      <c r="J74" t="s">
        <v>1770</v>
      </c>
      <c r="L74" t="str">
        <f t="shared" si="2"/>
        <v>null</v>
      </c>
      <c r="N74" t="str">
        <f t="shared" si="3"/>
        <v>insert into Artwork values(2010, 11, 1495, 'Crushed But Still Standing', 410, 600, 5, 'n', null, 'Gund');</v>
      </c>
    </row>
    <row r="75" spans="1:14" x14ac:dyDescent="0.5">
      <c r="A75">
        <v>2010</v>
      </c>
      <c r="B75">
        <v>12</v>
      </c>
      <c r="C75">
        <v>915</v>
      </c>
      <c r="D75" t="s">
        <v>839</v>
      </c>
      <c r="E75">
        <v>415</v>
      </c>
      <c r="F75">
        <v>275</v>
      </c>
      <c r="G75">
        <v>16</v>
      </c>
      <c r="H75" s="2" t="s">
        <v>1872</v>
      </c>
      <c r="I75" s="2" t="s">
        <v>1924</v>
      </c>
      <c r="J75" t="s">
        <v>1770</v>
      </c>
      <c r="L75" t="str">
        <f t="shared" si="2"/>
        <v>null</v>
      </c>
      <c r="N75" t="str">
        <f t="shared" si="3"/>
        <v>insert into Artwork values(2010, 12, 915, 'Lizianthus', 415, 275, 16, 'n', null, 'Gund');</v>
      </c>
    </row>
    <row r="76" spans="1:14" x14ac:dyDescent="0.5">
      <c r="A76">
        <v>2010</v>
      </c>
      <c r="B76">
        <v>13</v>
      </c>
      <c r="C76">
        <v>1825</v>
      </c>
      <c r="D76" t="s">
        <v>859</v>
      </c>
      <c r="E76">
        <v>495</v>
      </c>
      <c r="F76">
        <v>175</v>
      </c>
      <c r="G76">
        <v>38</v>
      </c>
      <c r="H76" s="2" t="s">
        <v>1872</v>
      </c>
      <c r="I76" s="2" t="s">
        <v>1924</v>
      </c>
      <c r="J76" t="s">
        <v>1770</v>
      </c>
      <c r="L76" t="str">
        <f t="shared" si="2"/>
        <v>null</v>
      </c>
      <c r="N76" t="str">
        <f t="shared" si="3"/>
        <v>insert into Artwork values(2010, 13, 1825, 'Flamingo', 495, 175, 38, 'n', null, 'Gund');</v>
      </c>
    </row>
    <row r="77" spans="1:14" x14ac:dyDescent="0.5">
      <c r="A77">
        <v>2010</v>
      </c>
      <c r="B77">
        <v>14</v>
      </c>
      <c r="C77">
        <v>905</v>
      </c>
      <c r="D77" t="s">
        <v>872</v>
      </c>
      <c r="E77">
        <v>805</v>
      </c>
      <c r="F77">
        <v>150</v>
      </c>
      <c r="G77" s="2" t="s">
        <v>1924</v>
      </c>
      <c r="H77" s="2" t="s">
        <v>1199</v>
      </c>
      <c r="I77" s="8" t="s">
        <v>1833</v>
      </c>
      <c r="J77" t="s">
        <v>1772</v>
      </c>
      <c r="L77" t="str">
        <f t="shared" si="2"/>
        <v>'28-Aug-10'</v>
      </c>
      <c r="N77" t="str">
        <f t="shared" si="3"/>
        <v>insert into Artwork values(2010, 14, 905, 'Sunset Over Narrangansett Bay', 805, 150, null, 'y', '28-Aug-10', 'East');</v>
      </c>
    </row>
    <row r="78" spans="1:14" x14ac:dyDescent="0.5">
      <c r="A78">
        <v>2010</v>
      </c>
      <c r="B78">
        <v>15</v>
      </c>
      <c r="C78">
        <v>535</v>
      </c>
      <c r="D78" t="s">
        <v>835</v>
      </c>
      <c r="E78">
        <v>535</v>
      </c>
      <c r="F78">
        <v>125</v>
      </c>
      <c r="G78">
        <v>13</v>
      </c>
      <c r="H78" s="2" t="s">
        <v>1872</v>
      </c>
      <c r="I78" s="2" t="s">
        <v>1924</v>
      </c>
      <c r="J78" t="s">
        <v>1771</v>
      </c>
      <c r="L78" t="str">
        <f t="shared" si="2"/>
        <v>null</v>
      </c>
      <c r="N78" t="str">
        <f t="shared" si="3"/>
        <v>insert into Artwork values(2010, 15, 535, 'pit fired pot', 535, 125, 13, 'n', null, 'Moretti');</v>
      </c>
    </row>
    <row r="79" spans="1:14" x14ac:dyDescent="0.5">
      <c r="A79">
        <v>2010</v>
      </c>
      <c r="B79">
        <v>16</v>
      </c>
      <c r="C79">
        <v>540</v>
      </c>
      <c r="D79" t="s">
        <v>841</v>
      </c>
      <c r="E79">
        <v>805</v>
      </c>
      <c r="F79">
        <v>250</v>
      </c>
      <c r="G79">
        <v>18</v>
      </c>
      <c r="H79" s="2" t="s">
        <v>1872</v>
      </c>
      <c r="I79" s="2" t="s">
        <v>1924</v>
      </c>
      <c r="J79" t="s">
        <v>1771</v>
      </c>
      <c r="L79" t="str">
        <f t="shared" si="2"/>
        <v>null</v>
      </c>
      <c r="N79" t="str">
        <f t="shared" si="3"/>
        <v>insert into Artwork values(2010, 16, 540, 'Drift in Beach, Port Clyde', 805, 250, 18, 'n', null, 'Moretti');</v>
      </c>
    </row>
    <row r="80" spans="1:14" x14ac:dyDescent="0.5">
      <c r="A80">
        <v>2010</v>
      </c>
      <c r="B80">
        <v>17</v>
      </c>
      <c r="C80">
        <v>330</v>
      </c>
      <c r="D80" t="s">
        <v>827</v>
      </c>
      <c r="E80">
        <v>130</v>
      </c>
      <c r="F80">
        <v>400</v>
      </c>
      <c r="G80">
        <v>3</v>
      </c>
      <c r="H80" s="2" t="s">
        <v>1872</v>
      </c>
      <c r="I80" s="2" t="s">
        <v>1924</v>
      </c>
      <c r="J80" t="s">
        <v>1776</v>
      </c>
      <c r="L80" t="str">
        <f t="shared" si="2"/>
        <v>null</v>
      </c>
      <c r="N80" t="str">
        <f t="shared" si="3"/>
        <v>insert into Artwork values(2010, 17, 330, 'Jar with Stopper', 130, 400, 3, 'n', null, 'Sculpture Garden');</v>
      </c>
    </row>
    <row r="81" spans="1:14" x14ac:dyDescent="0.5">
      <c r="A81">
        <v>2010</v>
      </c>
      <c r="B81">
        <v>18</v>
      </c>
      <c r="C81">
        <v>365</v>
      </c>
      <c r="D81" t="s">
        <v>837</v>
      </c>
      <c r="E81">
        <v>230</v>
      </c>
      <c r="F81">
        <v>175</v>
      </c>
      <c r="G81">
        <v>39</v>
      </c>
      <c r="H81" s="2" t="s">
        <v>1872</v>
      </c>
      <c r="I81" s="2" t="s">
        <v>1924</v>
      </c>
      <c r="J81" t="s">
        <v>1775</v>
      </c>
      <c r="L81" t="str">
        <f t="shared" si="2"/>
        <v>null</v>
      </c>
      <c r="N81" t="str">
        <f t="shared" si="3"/>
        <v>insert into Artwork values(2010, 18, 365, 'untitled', 230, 175, 39, 'n', null, 'North');</v>
      </c>
    </row>
    <row r="82" spans="1:14" x14ac:dyDescent="0.5">
      <c r="A82">
        <v>2010</v>
      </c>
      <c r="B82">
        <v>19</v>
      </c>
      <c r="C82">
        <v>1205</v>
      </c>
      <c r="D82" t="s">
        <v>854</v>
      </c>
      <c r="E82">
        <v>5</v>
      </c>
      <c r="F82">
        <v>150</v>
      </c>
      <c r="G82">
        <v>31</v>
      </c>
      <c r="H82" s="2" t="s">
        <v>1872</v>
      </c>
      <c r="I82" s="2" t="s">
        <v>1924</v>
      </c>
      <c r="J82" t="s">
        <v>1770</v>
      </c>
      <c r="L82" t="str">
        <f t="shared" si="2"/>
        <v>null</v>
      </c>
      <c r="N82" t="str">
        <f t="shared" si="3"/>
        <v>insert into Artwork values(2010, 19, 1205, 'Sunset in Bristol', 5, 150, 31, 'n', null, 'Gund');</v>
      </c>
    </row>
    <row r="83" spans="1:14" x14ac:dyDescent="0.5">
      <c r="A83">
        <v>2010</v>
      </c>
      <c r="B83">
        <v>20</v>
      </c>
      <c r="C83">
        <v>630</v>
      </c>
      <c r="D83" t="s">
        <v>867</v>
      </c>
      <c r="E83">
        <v>235</v>
      </c>
      <c r="F83">
        <v>150</v>
      </c>
      <c r="G83">
        <v>50</v>
      </c>
      <c r="H83" s="2" t="s">
        <v>1872</v>
      </c>
      <c r="I83" s="2" t="s">
        <v>1924</v>
      </c>
      <c r="J83" t="s">
        <v>1771</v>
      </c>
      <c r="L83" t="str">
        <f t="shared" si="2"/>
        <v>null</v>
      </c>
      <c r="N83" t="str">
        <f t="shared" si="3"/>
        <v>insert into Artwork values(2010, 20, 630, 'Time Pieces', 235, 150, 50, 'n', null, 'Moretti');</v>
      </c>
    </row>
    <row r="84" spans="1:14" x14ac:dyDescent="0.5">
      <c r="A84">
        <v>2010</v>
      </c>
      <c r="B84">
        <v>21</v>
      </c>
      <c r="C84">
        <v>455</v>
      </c>
      <c r="D84" t="s">
        <v>842</v>
      </c>
      <c r="E84">
        <v>415</v>
      </c>
      <c r="F84">
        <v>175</v>
      </c>
      <c r="G84">
        <v>19</v>
      </c>
      <c r="H84" s="2" t="s">
        <v>1872</v>
      </c>
      <c r="I84" s="2" t="s">
        <v>1924</v>
      </c>
      <c r="J84" t="s">
        <v>1771</v>
      </c>
      <c r="L84" t="str">
        <f t="shared" si="2"/>
        <v>null</v>
      </c>
      <c r="N84" t="str">
        <f t="shared" si="3"/>
        <v>insert into Artwork values(2010, 21, 455, 'The Cove', 415, 175, 19, 'n', null, 'Moretti');</v>
      </c>
    </row>
    <row r="85" spans="1:14" x14ac:dyDescent="0.5">
      <c r="A85">
        <v>2010</v>
      </c>
      <c r="B85">
        <v>22</v>
      </c>
      <c r="C85">
        <v>945</v>
      </c>
      <c r="D85" t="s">
        <v>861</v>
      </c>
      <c r="E85">
        <v>505</v>
      </c>
      <c r="F85">
        <v>150</v>
      </c>
      <c r="G85">
        <v>43</v>
      </c>
      <c r="H85" s="2" t="s">
        <v>1872</v>
      </c>
      <c r="I85" s="2" t="s">
        <v>1924</v>
      </c>
      <c r="J85" t="s">
        <v>1773</v>
      </c>
      <c r="L85" t="str">
        <f t="shared" si="2"/>
        <v>null</v>
      </c>
      <c r="N85" t="str">
        <f t="shared" si="3"/>
        <v>insert into Artwork values(2010, 22, 945, 'NOLA', 505, 150, 43, 'n', null, 'West');</v>
      </c>
    </row>
    <row r="86" spans="1:14" x14ac:dyDescent="0.5">
      <c r="A86">
        <v>2010</v>
      </c>
      <c r="B86">
        <v>23</v>
      </c>
      <c r="C86">
        <v>1180</v>
      </c>
      <c r="D86" t="s">
        <v>66</v>
      </c>
      <c r="E86">
        <v>635</v>
      </c>
      <c r="F86">
        <v>75</v>
      </c>
      <c r="G86">
        <v>47</v>
      </c>
      <c r="H86" s="2" t="s">
        <v>1872</v>
      </c>
      <c r="I86" s="2" t="s">
        <v>1924</v>
      </c>
      <c r="J86" t="s">
        <v>1770</v>
      </c>
      <c r="L86" t="str">
        <f t="shared" si="2"/>
        <v>null</v>
      </c>
      <c r="N86" t="str">
        <f t="shared" si="3"/>
        <v>insert into Artwork values(2010, 23, 1180, 'Vase', 635, 75, 47, 'n', null, 'Gund');</v>
      </c>
    </row>
    <row r="87" spans="1:14" x14ac:dyDescent="0.5">
      <c r="A87">
        <v>2010</v>
      </c>
      <c r="B87">
        <v>24</v>
      </c>
      <c r="C87">
        <v>1695</v>
      </c>
      <c r="D87" t="s">
        <v>860</v>
      </c>
      <c r="E87">
        <v>505</v>
      </c>
      <c r="F87">
        <v>210</v>
      </c>
      <c r="G87">
        <v>41</v>
      </c>
      <c r="H87" s="2" t="s">
        <v>1872</v>
      </c>
      <c r="I87" s="2" t="s">
        <v>1924</v>
      </c>
      <c r="J87" t="s">
        <v>1773</v>
      </c>
      <c r="L87" t="str">
        <f t="shared" si="2"/>
        <v>null</v>
      </c>
      <c r="N87" t="str">
        <f t="shared" si="3"/>
        <v>insert into Artwork values(2010, 24, 1695, 'Nantucket Seals, 2004', 505, 210, 41, 'n', null, 'West');</v>
      </c>
    </row>
    <row r="88" spans="1:14" x14ac:dyDescent="0.5">
      <c r="A88">
        <v>2010</v>
      </c>
      <c r="B88">
        <v>25</v>
      </c>
      <c r="C88">
        <v>1680</v>
      </c>
      <c r="D88" t="s">
        <v>439</v>
      </c>
      <c r="E88">
        <v>590</v>
      </c>
      <c r="F88">
        <v>85</v>
      </c>
      <c r="G88">
        <v>51</v>
      </c>
      <c r="H88" s="2" t="s">
        <v>1872</v>
      </c>
      <c r="I88" s="2" t="s">
        <v>1924</v>
      </c>
      <c r="J88" t="s">
        <v>1772</v>
      </c>
      <c r="L88" t="str">
        <f t="shared" si="2"/>
        <v>null</v>
      </c>
      <c r="N88" t="str">
        <f t="shared" si="3"/>
        <v>insert into Artwork values(2010, 25, 1680, 'Jar', 590, 85, 51, 'n', null, 'East');</v>
      </c>
    </row>
    <row r="89" spans="1:14" x14ac:dyDescent="0.5">
      <c r="A89">
        <v>2010</v>
      </c>
      <c r="B89">
        <v>26</v>
      </c>
      <c r="C89">
        <v>700</v>
      </c>
      <c r="D89" t="s">
        <v>873</v>
      </c>
      <c r="E89">
        <v>805</v>
      </c>
      <c r="F89">
        <v>250</v>
      </c>
      <c r="G89" s="2" t="s">
        <v>1924</v>
      </c>
      <c r="H89" s="2" t="s">
        <v>1872</v>
      </c>
      <c r="I89" s="2" t="s">
        <v>1924</v>
      </c>
      <c r="J89" t="s">
        <v>1771</v>
      </c>
      <c r="L89" t="str">
        <f t="shared" si="2"/>
        <v>null</v>
      </c>
      <c r="N89" t="str">
        <f t="shared" si="3"/>
        <v>insert into Artwork values(2010, 26, 700, 'Backyard Rock', 805, 250, null, 'n', null, 'Moretti');</v>
      </c>
    </row>
    <row r="90" spans="1:14" x14ac:dyDescent="0.5">
      <c r="A90">
        <v>2010</v>
      </c>
      <c r="B90">
        <v>27</v>
      </c>
      <c r="C90">
        <v>1120</v>
      </c>
      <c r="D90" t="s">
        <v>850</v>
      </c>
      <c r="E90">
        <v>700</v>
      </c>
      <c r="F90">
        <v>100</v>
      </c>
      <c r="G90">
        <v>28</v>
      </c>
      <c r="H90" s="2" t="s">
        <v>1872</v>
      </c>
      <c r="I90" s="2" t="s">
        <v>1924</v>
      </c>
      <c r="J90" t="s">
        <v>1776</v>
      </c>
      <c r="L90" t="str">
        <f t="shared" si="2"/>
        <v>null</v>
      </c>
      <c r="N90" t="str">
        <f t="shared" si="3"/>
        <v>insert into Artwork values(2010, 27, 1120, 'Hub Scout', 700, 100, 28, 'n', null, 'Sculpture Garden');</v>
      </c>
    </row>
    <row r="91" spans="1:14" x14ac:dyDescent="0.5">
      <c r="A91">
        <v>2010</v>
      </c>
      <c r="B91">
        <v>28</v>
      </c>
      <c r="C91">
        <v>1195</v>
      </c>
      <c r="D91" t="s">
        <v>1186</v>
      </c>
      <c r="E91">
        <v>580</v>
      </c>
      <c r="F91">
        <v>125</v>
      </c>
      <c r="G91">
        <v>40</v>
      </c>
      <c r="H91" s="2" t="s">
        <v>1872</v>
      </c>
      <c r="I91" s="2" t="s">
        <v>1924</v>
      </c>
      <c r="J91" t="s">
        <v>1770</v>
      </c>
      <c r="L91" t="str">
        <f t="shared" si="2"/>
        <v>null</v>
      </c>
      <c r="N91" t="str">
        <f t="shared" si="3"/>
        <v>insert into Artwork values(2010, 28, 1195, 'Temple Piece', 580, 125, 40, 'n', null, 'Gund');</v>
      </c>
    </row>
    <row r="92" spans="1:14" x14ac:dyDescent="0.5">
      <c r="A92">
        <v>2010</v>
      </c>
      <c r="B92">
        <v>29</v>
      </c>
      <c r="C92">
        <v>1525</v>
      </c>
      <c r="D92" t="s">
        <v>875</v>
      </c>
      <c r="E92">
        <v>505</v>
      </c>
      <c r="F92">
        <v>250</v>
      </c>
      <c r="G92" s="2" t="s">
        <v>1924</v>
      </c>
      <c r="H92" s="2" t="s">
        <v>1872</v>
      </c>
      <c r="I92" s="2" t="s">
        <v>1924</v>
      </c>
      <c r="J92" t="s">
        <v>1770</v>
      </c>
      <c r="L92" t="str">
        <f t="shared" si="2"/>
        <v>null</v>
      </c>
      <c r="N92" t="str">
        <f t="shared" si="3"/>
        <v>insert into Artwork values(2010, 29, 1525, 'The Bridge Game', 505, 250, null, 'n', null, 'Gund');</v>
      </c>
    </row>
    <row r="93" spans="1:14" x14ac:dyDescent="0.5">
      <c r="A93">
        <v>2010</v>
      </c>
      <c r="B93">
        <v>30</v>
      </c>
      <c r="C93">
        <v>780</v>
      </c>
      <c r="D93" t="s">
        <v>1894</v>
      </c>
      <c r="E93">
        <v>535</v>
      </c>
      <c r="F93">
        <v>125</v>
      </c>
      <c r="G93">
        <v>8</v>
      </c>
      <c r="H93" s="2" t="s">
        <v>1872</v>
      </c>
      <c r="I93" s="2" t="s">
        <v>1924</v>
      </c>
      <c r="J93" t="s">
        <v>1772</v>
      </c>
      <c r="L93" t="str">
        <f t="shared" si="2"/>
        <v>null</v>
      </c>
      <c r="N93" t="str">
        <f t="shared" si="3"/>
        <v>insert into Artwork values(2010, 30, 780, 'Waves and Bees', 535, 125, 8, 'n', null, 'East');</v>
      </c>
    </row>
    <row r="94" spans="1:14" x14ac:dyDescent="0.5">
      <c r="A94">
        <v>2010</v>
      </c>
      <c r="B94">
        <v>31</v>
      </c>
      <c r="C94">
        <v>1870</v>
      </c>
      <c r="D94" t="s">
        <v>1181</v>
      </c>
      <c r="E94">
        <v>5</v>
      </c>
      <c r="F94">
        <v>750</v>
      </c>
      <c r="G94">
        <v>21</v>
      </c>
      <c r="H94" s="2" t="s">
        <v>1872</v>
      </c>
      <c r="I94" s="2" t="s">
        <v>1924</v>
      </c>
      <c r="J94" t="s">
        <v>1771</v>
      </c>
      <c r="L94" t="str">
        <f t="shared" si="2"/>
        <v>null</v>
      </c>
      <c r="N94" t="str">
        <f t="shared" si="3"/>
        <v>insert into Artwork values(2010, 31, 1870, 'Teatro Capitolio - Then and Now', 5, 750, 21, 'n', null, 'Moretti');</v>
      </c>
    </row>
    <row r="95" spans="1:14" x14ac:dyDescent="0.5">
      <c r="A95">
        <v>2010</v>
      </c>
      <c r="B95">
        <v>32</v>
      </c>
      <c r="C95">
        <v>1420</v>
      </c>
      <c r="D95" t="s">
        <v>846</v>
      </c>
      <c r="E95">
        <v>5</v>
      </c>
      <c r="F95">
        <v>250</v>
      </c>
      <c r="G95">
        <v>23</v>
      </c>
      <c r="H95" s="2" t="s">
        <v>1872</v>
      </c>
      <c r="I95" s="2" t="s">
        <v>1924</v>
      </c>
      <c r="J95" t="s">
        <v>1770</v>
      </c>
      <c r="L95" t="str">
        <f t="shared" si="2"/>
        <v>null</v>
      </c>
      <c r="N95" t="str">
        <f t="shared" si="3"/>
        <v>insert into Artwork values(2010, 32, 1420, 'Rocky Path', 5, 250, 23, 'n', null, 'Gund');</v>
      </c>
    </row>
    <row r="96" spans="1:14" x14ac:dyDescent="0.5">
      <c r="A96">
        <v>2010</v>
      </c>
      <c r="B96">
        <v>33</v>
      </c>
      <c r="C96">
        <v>1085</v>
      </c>
      <c r="D96" t="s">
        <v>849</v>
      </c>
      <c r="E96">
        <v>450</v>
      </c>
      <c r="F96">
        <v>200</v>
      </c>
      <c r="G96">
        <v>25</v>
      </c>
      <c r="H96" s="2" t="s">
        <v>1872</v>
      </c>
      <c r="I96" s="2" t="s">
        <v>1924</v>
      </c>
      <c r="J96" t="s">
        <v>1770</v>
      </c>
      <c r="L96" t="str">
        <f t="shared" si="2"/>
        <v>null</v>
      </c>
      <c r="N96" t="str">
        <f t="shared" si="3"/>
        <v>insert into Artwork values(2010, 33, 1085, 'Walking the Beach', 450, 200, 25, 'n', null, 'Gund');</v>
      </c>
    </row>
    <row r="97" spans="1:14" x14ac:dyDescent="0.5">
      <c r="A97">
        <v>2010</v>
      </c>
      <c r="B97">
        <v>34</v>
      </c>
      <c r="C97">
        <v>695</v>
      </c>
      <c r="D97" t="s">
        <v>847</v>
      </c>
      <c r="E97">
        <v>535</v>
      </c>
      <c r="F97">
        <v>150</v>
      </c>
      <c r="G97">
        <v>24</v>
      </c>
      <c r="H97" s="2" t="s">
        <v>1872</v>
      </c>
      <c r="I97" s="2" t="s">
        <v>1924</v>
      </c>
      <c r="J97" t="s">
        <v>1770</v>
      </c>
      <c r="L97" t="str">
        <f t="shared" si="2"/>
        <v>null</v>
      </c>
      <c r="N97" t="str">
        <f t="shared" si="3"/>
        <v>insert into Artwork values(2010, 34, 695, 'pit fired vessel', 535, 150, 24, 'n', null, 'Gund');</v>
      </c>
    </row>
    <row r="98" spans="1:14" x14ac:dyDescent="0.5">
      <c r="A98">
        <v>2010</v>
      </c>
      <c r="B98">
        <v>35</v>
      </c>
      <c r="C98">
        <v>1750</v>
      </c>
      <c r="D98" t="s">
        <v>727</v>
      </c>
      <c r="E98">
        <v>805</v>
      </c>
      <c r="F98">
        <v>350</v>
      </c>
      <c r="G98">
        <v>2</v>
      </c>
      <c r="H98" s="2" t="s">
        <v>1872</v>
      </c>
      <c r="I98" s="2" t="s">
        <v>1924</v>
      </c>
      <c r="J98" t="s">
        <v>1774</v>
      </c>
      <c r="L98" t="str">
        <f t="shared" si="2"/>
        <v>null</v>
      </c>
      <c r="N98" t="str">
        <f t="shared" si="3"/>
        <v>insert into Artwork values(2010, 35, 1750, 'Cocktail Party', 805, 350, 2, 'n', null, 'South');</v>
      </c>
    </row>
    <row r="99" spans="1:14" x14ac:dyDescent="0.5">
      <c r="A99">
        <v>2010</v>
      </c>
      <c r="B99">
        <v>36</v>
      </c>
      <c r="C99">
        <v>930</v>
      </c>
      <c r="D99" t="s">
        <v>837</v>
      </c>
      <c r="E99">
        <v>240</v>
      </c>
      <c r="F99">
        <v>400</v>
      </c>
      <c r="G99">
        <v>14</v>
      </c>
      <c r="H99" s="2" t="s">
        <v>1872</v>
      </c>
      <c r="I99" s="2" t="s">
        <v>1924</v>
      </c>
      <c r="J99" t="s">
        <v>1771</v>
      </c>
      <c r="L99" t="str">
        <f t="shared" si="2"/>
        <v>null</v>
      </c>
      <c r="N99" t="str">
        <f t="shared" si="3"/>
        <v>insert into Artwork values(2010, 36, 930, 'untitled', 240, 400, 14, 'n', null, 'Moretti');</v>
      </c>
    </row>
    <row r="100" spans="1:14" x14ac:dyDescent="0.5">
      <c r="A100">
        <v>2010</v>
      </c>
      <c r="B100">
        <v>37</v>
      </c>
      <c r="C100">
        <v>1340</v>
      </c>
      <c r="D100" t="s">
        <v>858</v>
      </c>
      <c r="E100">
        <v>505</v>
      </c>
      <c r="F100">
        <v>250</v>
      </c>
      <c r="G100">
        <v>36</v>
      </c>
      <c r="H100" s="2" t="s">
        <v>1872</v>
      </c>
      <c r="I100" s="2" t="s">
        <v>1924</v>
      </c>
      <c r="J100" t="s">
        <v>1771</v>
      </c>
      <c r="L100" t="str">
        <f t="shared" si="2"/>
        <v>null</v>
      </c>
      <c r="N100" t="str">
        <f t="shared" si="3"/>
        <v>insert into Artwork values(2010, 37, 1340, 'Huntington Orchid', 505, 250, 36, 'n', null, 'Moretti');</v>
      </c>
    </row>
    <row r="101" spans="1:14" x14ac:dyDescent="0.5">
      <c r="A101">
        <v>2010</v>
      </c>
      <c r="B101">
        <v>38</v>
      </c>
      <c r="C101">
        <v>1720</v>
      </c>
      <c r="D101" t="s">
        <v>870</v>
      </c>
      <c r="E101">
        <v>505</v>
      </c>
      <c r="F101">
        <v>150</v>
      </c>
      <c r="G101">
        <v>53</v>
      </c>
      <c r="H101" s="2" t="s">
        <v>1872</v>
      </c>
      <c r="I101" s="2" t="s">
        <v>1924</v>
      </c>
      <c r="J101" t="s">
        <v>1772</v>
      </c>
      <c r="L101" t="str">
        <f t="shared" si="2"/>
        <v>null</v>
      </c>
      <c r="N101" t="str">
        <f t="shared" si="3"/>
        <v>insert into Artwork values(2010, 38, 1720, 'Connecticut Barn', 505, 150, 53, 'n', null, 'East');</v>
      </c>
    </row>
    <row r="102" spans="1:14" x14ac:dyDescent="0.5">
      <c r="A102">
        <v>2010</v>
      </c>
      <c r="B102">
        <v>39</v>
      </c>
      <c r="C102">
        <v>1040</v>
      </c>
      <c r="D102" t="s">
        <v>1895</v>
      </c>
      <c r="E102">
        <v>535</v>
      </c>
      <c r="F102">
        <v>75</v>
      </c>
      <c r="G102">
        <v>33</v>
      </c>
      <c r="H102" s="2" t="s">
        <v>1872</v>
      </c>
      <c r="I102" s="2" t="s">
        <v>1924</v>
      </c>
      <c r="J102" t="s">
        <v>1770</v>
      </c>
      <c r="L102" t="str">
        <f t="shared" si="2"/>
        <v>null</v>
      </c>
      <c r="N102" t="str">
        <f t="shared" si="3"/>
        <v>insert into Artwork values(2010, 39, 1040, 'Chip and Dip Tray', 535, 75, 33, 'n', null, 'Gund');</v>
      </c>
    </row>
    <row r="103" spans="1:14" x14ac:dyDescent="0.5">
      <c r="A103">
        <v>2010</v>
      </c>
      <c r="B103">
        <v>40</v>
      </c>
      <c r="C103">
        <v>1040</v>
      </c>
      <c r="D103" t="s">
        <v>862</v>
      </c>
      <c r="E103">
        <v>535</v>
      </c>
      <c r="F103">
        <v>75</v>
      </c>
      <c r="G103">
        <v>44</v>
      </c>
      <c r="H103" s="2" t="s">
        <v>1872</v>
      </c>
      <c r="I103" s="2" t="s">
        <v>1924</v>
      </c>
      <c r="J103" t="s">
        <v>1775</v>
      </c>
      <c r="L103" t="str">
        <f t="shared" si="2"/>
        <v>null</v>
      </c>
      <c r="N103" t="str">
        <f t="shared" si="3"/>
        <v>insert into Artwork values(2010, 40, 1040, 'raku vase', 535, 75, 44, 'n', null, 'North');</v>
      </c>
    </row>
    <row r="104" spans="1:14" x14ac:dyDescent="0.5">
      <c r="A104">
        <v>2010</v>
      </c>
      <c r="B104">
        <v>41</v>
      </c>
      <c r="C104">
        <v>1400</v>
      </c>
      <c r="D104" t="s">
        <v>853</v>
      </c>
      <c r="E104">
        <v>210</v>
      </c>
      <c r="F104">
        <v>95</v>
      </c>
      <c r="G104">
        <v>30</v>
      </c>
      <c r="H104" s="2" t="s">
        <v>1872</v>
      </c>
      <c r="I104" s="2" t="s">
        <v>1924</v>
      </c>
      <c r="J104" t="s">
        <v>1771</v>
      </c>
      <c r="L104" t="str">
        <f t="shared" si="2"/>
        <v>null</v>
      </c>
      <c r="N104" t="str">
        <f t="shared" si="3"/>
        <v>insert into Artwork values(2010, 41, 1400, 'Wild West Whimsey', 210, 95, 30, 'n', null, 'Moretti');</v>
      </c>
    </row>
    <row r="105" spans="1:14" x14ac:dyDescent="0.5">
      <c r="A105">
        <v>2010</v>
      </c>
      <c r="B105">
        <v>42</v>
      </c>
      <c r="C105">
        <v>255</v>
      </c>
      <c r="D105" t="s">
        <v>830</v>
      </c>
      <c r="E105">
        <v>805</v>
      </c>
      <c r="F105">
        <v>250</v>
      </c>
      <c r="G105">
        <v>10</v>
      </c>
      <c r="H105" s="2" t="s">
        <v>1872</v>
      </c>
      <c r="I105" s="2" t="s">
        <v>1924</v>
      </c>
      <c r="J105" t="s">
        <v>1773</v>
      </c>
      <c r="L105" t="str">
        <f t="shared" si="2"/>
        <v>null</v>
      </c>
      <c r="N105" t="str">
        <f t="shared" si="3"/>
        <v>insert into Artwork values(2010, 42, 255, 'Little Reader', 805, 250, 10, 'n', null, 'West');</v>
      </c>
    </row>
    <row r="106" spans="1:14" x14ac:dyDescent="0.5">
      <c r="A106">
        <v>2010</v>
      </c>
      <c r="B106">
        <v>43</v>
      </c>
      <c r="C106">
        <v>1370</v>
      </c>
      <c r="D106" t="s">
        <v>869</v>
      </c>
      <c r="E106">
        <v>315</v>
      </c>
      <c r="F106">
        <v>75</v>
      </c>
      <c r="G106">
        <v>52</v>
      </c>
      <c r="H106" s="2" t="s">
        <v>1872</v>
      </c>
      <c r="I106" s="2" t="s">
        <v>1924</v>
      </c>
      <c r="J106" t="s">
        <v>1774</v>
      </c>
      <c r="L106" t="str">
        <f t="shared" si="2"/>
        <v>null</v>
      </c>
      <c r="N106" t="str">
        <f t="shared" si="3"/>
        <v>insert into Artwork values(2010, 43, 1370, 'Bird', 315, 75, 52, 'n', null, 'South');</v>
      </c>
    </row>
    <row r="107" spans="1:14" x14ac:dyDescent="0.5">
      <c r="A107">
        <v>2010</v>
      </c>
      <c r="B107">
        <v>44</v>
      </c>
      <c r="C107">
        <v>1865</v>
      </c>
      <c r="D107" t="s">
        <v>876</v>
      </c>
      <c r="E107">
        <v>410</v>
      </c>
      <c r="F107">
        <v>350</v>
      </c>
      <c r="G107" s="2" t="s">
        <v>1924</v>
      </c>
      <c r="H107" s="2" t="s">
        <v>1872</v>
      </c>
      <c r="I107" s="2" t="s">
        <v>1924</v>
      </c>
      <c r="J107" t="s">
        <v>1770</v>
      </c>
      <c r="L107" t="str">
        <f t="shared" si="2"/>
        <v>null</v>
      </c>
      <c r="N107" t="str">
        <f t="shared" si="3"/>
        <v>insert into Artwork values(2010, 44, 1865, 'Midsummer Day Dream', 410, 350, null, 'n', null, 'Gund');</v>
      </c>
    </row>
    <row r="108" spans="1:14" x14ac:dyDescent="0.5">
      <c r="A108">
        <v>2010</v>
      </c>
      <c r="B108">
        <v>45</v>
      </c>
      <c r="C108">
        <v>1630</v>
      </c>
      <c r="D108" t="s">
        <v>832</v>
      </c>
      <c r="E108">
        <v>415</v>
      </c>
      <c r="F108">
        <v>650</v>
      </c>
      <c r="G108">
        <v>11</v>
      </c>
      <c r="H108" s="2" t="s">
        <v>1872</v>
      </c>
      <c r="I108" s="2" t="s">
        <v>1924</v>
      </c>
      <c r="J108" t="s">
        <v>1772</v>
      </c>
      <c r="L108" t="str">
        <f t="shared" si="2"/>
        <v>null</v>
      </c>
      <c r="N108" t="str">
        <f t="shared" si="3"/>
        <v>insert into Artwork values(2010, 45, 1630, 'Three Egg Cups', 415, 650, 11, 'n', null, 'East');</v>
      </c>
    </row>
    <row r="109" spans="1:14" x14ac:dyDescent="0.5">
      <c r="A109">
        <v>2010</v>
      </c>
      <c r="B109">
        <v>46</v>
      </c>
      <c r="C109">
        <v>1835</v>
      </c>
      <c r="D109" t="s">
        <v>184</v>
      </c>
      <c r="E109">
        <v>410</v>
      </c>
      <c r="F109">
        <v>225</v>
      </c>
      <c r="G109">
        <v>1</v>
      </c>
      <c r="H109" s="2" t="s">
        <v>1872</v>
      </c>
      <c r="I109" s="2" t="s">
        <v>1924</v>
      </c>
      <c r="J109" t="s">
        <v>1772</v>
      </c>
      <c r="L109" t="str">
        <f t="shared" si="2"/>
        <v>null</v>
      </c>
      <c r="N109" t="str">
        <f t="shared" si="3"/>
        <v>insert into Artwork values(2010, 46, 1835, 'Newport Bridge', 410, 225, 1, 'n', null, 'East');</v>
      </c>
    </row>
    <row r="110" spans="1:14" x14ac:dyDescent="0.5">
      <c r="A110">
        <v>2010</v>
      </c>
      <c r="B110">
        <v>47</v>
      </c>
      <c r="C110">
        <v>645</v>
      </c>
      <c r="D110" t="s">
        <v>1896</v>
      </c>
      <c r="E110">
        <v>5</v>
      </c>
      <c r="F110">
        <v>190</v>
      </c>
      <c r="G110">
        <v>27</v>
      </c>
      <c r="H110" s="2" t="s">
        <v>1872</v>
      </c>
      <c r="I110" s="2" t="s">
        <v>1924</v>
      </c>
      <c r="J110" t="s">
        <v>1771</v>
      </c>
      <c r="L110" t="str">
        <f t="shared" si="2"/>
        <v>null</v>
      </c>
      <c r="N110" t="str">
        <f t="shared" si="3"/>
        <v>insert into Artwork values(2010, 47, 645, 'Summer Rhythms 2 and 3', 5, 190, 27, 'n', null, 'Moretti');</v>
      </c>
    </row>
    <row r="111" spans="1:14" x14ac:dyDescent="0.5">
      <c r="A111">
        <v>2010</v>
      </c>
      <c r="B111">
        <v>48</v>
      </c>
      <c r="C111">
        <v>315</v>
      </c>
      <c r="D111" t="s">
        <v>1874</v>
      </c>
      <c r="E111">
        <v>410</v>
      </c>
      <c r="F111">
        <v>200</v>
      </c>
      <c r="G111">
        <v>7</v>
      </c>
      <c r="H111" s="2" t="s">
        <v>1872</v>
      </c>
      <c r="I111" s="2" t="s">
        <v>1924</v>
      </c>
      <c r="J111" t="s">
        <v>1771</v>
      </c>
      <c r="L111" t="str">
        <f t="shared" si="2"/>
        <v>null</v>
      </c>
      <c r="N111" t="str">
        <f t="shared" si="3"/>
        <v>insert into Artwork values(2010, 48, 315, 'They''re Off', 410, 200, 7, 'n', null, 'Moretti');</v>
      </c>
    </row>
    <row r="112" spans="1:14" x14ac:dyDescent="0.5">
      <c r="A112">
        <v>2010</v>
      </c>
      <c r="B112">
        <v>49</v>
      </c>
      <c r="C112">
        <v>315</v>
      </c>
      <c r="D112" t="s">
        <v>838</v>
      </c>
      <c r="E112">
        <v>410</v>
      </c>
      <c r="F112">
        <v>225</v>
      </c>
      <c r="G112">
        <v>15</v>
      </c>
      <c r="H112" s="2" t="s">
        <v>1872</v>
      </c>
      <c r="I112" s="2" t="s">
        <v>1924</v>
      </c>
      <c r="J112" t="s">
        <v>1770</v>
      </c>
      <c r="L112" t="str">
        <f t="shared" si="2"/>
        <v>null</v>
      </c>
      <c r="N112" t="str">
        <f t="shared" si="3"/>
        <v>insert into Artwork values(2010, 49, 315, 'Light House in Rhode Island', 410, 225, 15, 'n', null, 'Gund');</v>
      </c>
    </row>
    <row r="113" spans="1:14" x14ac:dyDescent="0.5">
      <c r="A113">
        <v>2010</v>
      </c>
      <c r="B113">
        <v>50</v>
      </c>
      <c r="C113">
        <v>315</v>
      </c>
      <c r="D113" t="s">
        <v>857</v>
      </c>
      <c r="E113">
        <v>410</v>
      </c>
      <c r="F113">
        <v>175</v>
      </c>
      <c r="G113">
        <v>35</v>
      </c>
      <c r="H113" s="2" t="s">
        <v>1872</v>
      </c>
      <c r="I113" s="2" t="s">
        <v>1924</v>
      </c>
      <c r="J113" t="s">
        <v>1774</v>
      </c>
      <c r="L113" t="str">
        <f t="shared" si="2"/>
        <v>null</v>
      </c>
      <c r="N113" t="str">
        <f t="shared" si="3"/>
        <v>insert into Artwork values(2010, 50, 315, 'Red Marsh', 410, 175, 35, 'n', null, 'South');</v>
      </c>
    </row>
    <row r="114" spans="1:14" x14ac:dyDescent="0.5">
      <c r="A114">
        <v>2010</v>
      </c>
      <c r="B114">
        <v>51</v>
      </c>
      <c r="C114">
        <v>1530</v>
      </c>
      <c r="D114" t="s">
        <v>865</v>
      </c>
      <c r="E114">
        <v>110</v>
      </c>
      <c r="F114">
        <v>69</v>
      </c>
      <c r="G114">
        <v>46</v>
      </c>
      <c r="H114" s="2" t="s">
        <v>1872</v>
      </c>
      <c r="I114" s="2" t="s">
        <v>1924</v>
      </c>
      <c r="J114" t="s">
        <v>1773</v>
      </c>
      <c r="L114" t="str">
        <f t="shared" si="2"/>
        <v>null</v>
      </c>
      <c r="N114" t="str">
        <f t="shared" si="3"/>
        <v>insert into Artwork values(2010, 51, 1530, 'Mini Tote Bag', 110, 69, 46, 'n', null, 'West');</v>
      </c>
    </row>
    <row r="115" spans="1:14" x14ac:dyDescent="0.5">
      <c r="A115">
        <v>2010</v>
      </c>
      <c r="B115">
        <v>52</v>
      </c>
      <c r="C115">
        <v>1655</v>
      </c>
      <c r="D115" t="s">
        <v>871</v>
      </c>
      <c r="E115">
        <v>805</v>
      </c>
      <c r="F115">
        <v>150</v>
      </c>
      <c r="G115" s="2" t="s">
        <v>1924</v>
      </c>
      <c r="H115" s="2" t="s">
        <v>1199</v>
      </c>
      <c r="I115" s="8" t="s">
        <v>1834</v>
      </c>
      <c r="J115" t="s">
        <v>1770</v>
      </c>
      <c r="L115" t="str">
        <f t="shared" si="2"/>
        <v>'30-Aug-10'</v>
      </c>
      <c r="N115" t="str">
        <f t="shared" si="3"/>
        <v>insert into Artwork values(2010, 52, 1655, 'Grist Mill At Gilbert Stuart', 805, 150, null, 'y', '30-Aug-10', 'Gund');</v>
      </c>
    </row>
    <row r="116" spans="1:14" x14ac:dyDescent="0.5">
      <c r="A116">
        <v>2010</v>
      </c>
      <c r="B116">
        <v>53</v>
      </c>
      <c r="C116">
        <v>1325</v>
      </c>
      <c r="D116" t="s">
        <v>1187</v>
      </c>
      <c r="E116">
        <v>610</v>
      </c>
      <c r="F116">
        <v>95</v>
      </c>
      <c r="G116">
        <v>37</v>
      </c>
      <c r="H116" s="2" t="s">
        <v>1872</v>
      </c>
      <c r="I116" s="2" t="s">
        <v>1924</v>
      </c>
      <c r="J116" t="s">
        <v>1771</v>
      </c>
      <c r="L116" t="str">
        <f t="shared" si="2"/>
        <v>null</v>
      </c>
      <c r="N116" t="str">
        <f t="shared" si="3"/>
        <v>insert into Artwork values(2010, 53, 1325, 'vase', 610, 95, 37, 'n', null, 'Moretti');</v>
      </c>
    </row>
    <row r="117" spans="1:14" x14ac:dyDescent="0.5">
      <c r="A117">
        <v>2010</v>
      </c>
      <c r="B117">
        <v>54</v>
      </c>
      <c r="C117">
        <v>140</v>
      </c>
      <c r="D117" t="s">
        <v>840</v>
      </c>
      <c r="E117">
        <v>805</v>
      </c>
      <c r="F117">
        <v>375</v>
      </c>
      <c r="G117">
        <v>17</v>
      </c>
      <c r="H117" s="2" t="s">
        <v>1872</v>
      </c>
      <c r="I117" s="2" t="s">
        <v>1924</v>
      </c>
      <c r="J117" t="s">
        <v>1775</v>
      </c>
      <c r="L117" t="str">
        <f t="shared" si="2"/>
        <v>null</v>
      </c>
      <c r="N117" t="str">
        <f t="shared" si="3"/>
        <v>insert into Artwork values(2010, 54, 140, 'Indian Rock', 805, 375, 17, 'n', null, 'North');</v>
      </c>
    </row>
    <row r="118" spans="1:14" x14ac:dyDescent="0.5">
      <c r="A118">
        <v>2010</v>
      </c>
      <c r="B118">
        <v>55</v>
      </c>
      <c r="C118">
        <v>650</v>
      </c>
      <c r="D118" t="s">
        <v>855</v>
      </c>
      <c r="E118">
        <v>505</v>
      </c>
      <c r="F118">
        <v>175</v>
      </c>
      <c r="G118">
        <v>32</v>
      </c>
      <c r="H118" s="2" t="s">
        <v>1872</v>
      </c>
      <c r="I118" s="2" t="s">
        <v>1924</v>
      </c>
      <c r="J118" t="s">
        <v>1770</v>
      </c>
      <c r="L118" t="str">
        <f t="shared" si="2"/>
        <v>null</v>
      </c>
      <c r="N118" t="str">
        <f t="shared" si="3"/>
        <v>insert into Artwork values(2010, 55, 650, 'Indigo Morning', 505, 175, 32, 'n', null, 'Gund');</v>
      </c>
    </row>
    <row r="119" spans="1:14" x14ac:dyDescent="0.5">
      <c r="A119">
        <v>2010</v>
      </c>
      <c r="B119">
        <v>56</v>
      </c>
      <c r="C119">
        <v>1000</v>
      </c>
      <c r="D119" t="s">
        <v>844</v>
      </c>
      <c r="E119">
        <v>435</v>
      </c>
      <c r="F119">
        <v>300</v>
      </c>
      <c r="G119">
        <v>20</v>
      </c>
      <c r="H119" s="2" t="s">
        <v>1872</v>
      </c>
      <c r="I119" s="2" t="s">
        <v>1924</v>
      </c>
      <c r="J119" t="s">
        <v>1773</v>
      </c>
      <c r="L119" t="str">
        <f t="shared" si="2"/>
        <v>null</v>
      </c>
      <c r="N119" t="str">
        <f t="shared" si="3"/>
        <v>insert into Artwork values(2010, 56, 1000, 'After Five, Jamestown', 435, 300, 20, 'n', null, 'West');</v>
      </c>
    </row>
    <row r="120" spans="1:14" x14ac:dyDescent="0.5">
      <c r="A120">
        <v>2010</v>
      </c>
      <c r="B120">
        <v>57</v>
      </c>
      <c r="C120">
        <v>940</v>
      </c>
      <c r="D120" t="s">
        <v>666</v>
      </c>
      <c r="E120">
        <v>615</v>
      </c>
      <c r="F120">
        <v>100</v>
      </c>
      <c r="G120">
        <v>42</v>
      </c>
      <c r="H120" s="2" t="s">
        <v>1872</v>
      </c>
      <c r="I120" s="2" t="s">
        <v>1924</v>
      </c>
      <c r="J120" t="s">
        <v>1773</v>
      </c>
      <c r="L120" t="str">
        <f t="shared" si="2"/>
        <v>null</v>
      </c>
      <c r="N120" t="str">
        <f t="shared" si="3"/>
        <v>insert into Artwork values(2010, 57, 940, 'Wine Cooler', 615, 100, 42, 'n', null, 'West');</v>
      </c>
    </row>
    <row r="121" spans="1:14" x14ac:dyDescent="0.5">
      <c r="A121">
        <v>2010</v>
      </c>
      <c r="B121">
        <v>58</v>
      </c>
      <c r="C121">
        <v>900</v>
      </c>
      <c r="D121" t="s">
        <v>863</v>
      </c>
      <c r="E121">
        <v>535</v>
      </c>
      <c r="F121">
        <v>150</v>
      </c>
      <c r="G121">
        <v>45</v>
      </c>
      <c r="H121" s="2" t="s">
        <v>1872</v>
      </c>
      <c r="I121" s="2" t="s">
        <v>1924</v>
      </c>
      <c r="J121" t="s">
        <v>1771</v>
      </c>
      <c r="L121" t="str">
        <f t="shared" si="2"/>
        <v>null</v>
      </c>
      <c r="N121" t="str">
        <f t="shared" si="3"/>
        <v>insert into Artwork values(2010, 58, 900, 'Deadwood', 535, 150, 45, 'n', null, 'Moretti');</v>
      </c>
    </row>
    <row r="122" spans="1:14" x14ac:dyDescent="0.5">
      <c r="A122">
        <v>2010</v>
      </c>
      <c r="B122">
        <v>59</v>
      </c>
      <c r="C122">
        <v>1875</v>
      </c>
      <c r="D122" t="s">
        <v>460</v>
      </c>
      <c r="E122">
        <v>5</v>
      </c>
      <c r="F122">
        <v>550</v>
      </c>
      <c r="G122">
        <v>9</v>
      </c>
      <c r="H122" s="2" t="s">
        <v>1872</v>
      </c>
      <c r="I122" s="2" t="s">
        <v>1924</v>
      </c>
      <c r="J122" t="s">
        <v>1771</v>
      </c>
      <c r="L122" t="str">
        <f t="shared" si="2"/>
        <v>null</v>
      </c>
      <c r="N122" t="str">
        <f t="shared" si="3"/>
        <v>insert into Artwork values(2010, 59, 1875, 'Flow', 5, 550, 9, 'n', null, 'Moretti');</v>
      </c>
    </row>
    <row r="123" spans="1:14" x14ac:dyDescent="0.5">
      <c r="A123">
        <v>2010</v>
      </c>
      <c r="B123">
        <v>60</v>
      </c>
      <c r="C123">
        <v>1875</v>
      </c>
      <c r="D123" t="s">
        <v>131</v>
      </c>
      <c r="E123">
        <v>535</v>
      </c>
      <c r="F123">
        <v>195</v>
      </c>
      <c r="G123">
        <v>26</v>
      </c>
      <c r="H123" s="2" t="s">
        <v>1872</v>
      </c>
      <c r="I123" s="2" t="s">
        <v>1924</v>
      </c>
      <c r="J123" t="s">
        <v>1771</v>
      </c>
      <c r="L123" t="str">
        <f t="shared" si="2"/>
        <v>null</v>
      </c>
      <c r="N123" t="str">
        <f t="shared" si="3"/>
        <v>insert into Artwork values(2010, 60, 1875, 'Untitled', 535, 195, 26, 'n', null, 'Moretti');</v>
      </c>
    </row>
    <row r="124" spans="1:14" x14ac:dyDescent="0.5">
      <c r="A124">
        <v>2011</v>
      </c>
      <c r="B124">
        <v>1</v>
      </c>
      <c r="C124">
        <v>35</v>
      </c>
      <c r="D124" t="s">
        <v>799</v>
      </c>
      <c r="E124">
        <v>580</v>
      </c>
      <c r="F124">
        <v>55</v>
      </c>
      <c r="G124">
        <v>30</v>
      </c>
      <c r="H124" s="2" t="s">
        <v>1872</v>
      </c>
      <c r="I124" s="2" t="s">
        <v>1924</v>
      </c>
      <c r="J124" t="s">
        <v>1768</v>
      </c>
      <c r="L124" t="str">
        <f t="shared" si="2"/>
        <v>null</v>
      </c>
      <c r="N124" t="str">
        <f t="shared" si="3"/>
        <v>insert into Artwork values(2011, 1, 35, 'Raku Jar With Lid', 580, 55, 30, 'n', null, 'Rubell');</v>
      </c>
    </row>
    <row r="125" spans="1:14" x14ac:dyDescent="0.5">
      <c r="A125">
        <v>2011</v>
      </c>
      <c r="B125">
        <v>2</v>
      </c>
      <c r="C125">
        <v>90</v>
      </c>
      <c r="D125" t="s">
        <v>801</v>
      </c>
      <c r="E125">
        <v>370</v>
      </c>
      <c r="F125">
        <v>250</v>
      </c>
      <c r="G125">
        <v>31</v>
      </c>
      <c r="H125" s="2" t="s">
        <v>1872</v>
      </c>
      <c r="I125" s="2" t="s">
        <v>1924</v>
      </c>
      <c r="J125" t="s">
        <v>1495</v>
      </c>
      <c r="L125" t="str">
        <f t="shared" si="2"/>
        <v>null</v>
      </c>
      <c r="N125" t="str">
        <f t="shared" si="3"/>
        <v>insert into Artwork values(2011, 2, 90, 'Maelstrom II', 370, 250, 31, 'n', null, 'Walker');</v>
      </c>
    </row>
    <row r="126" spans="1:14" x14ac:dyDescent="0.5">
      <c r="A126">
        <v>2011</v>
      </c>
      <c r="B126">
        <v>3</v>
      </c>
      <c r="C126">
        <v>120</v>
      </c>
      <c r="D126" t="s">
        <v>810</v>
      </c>
      <c r="E126">
        <v>190</v>
      </c>
      <c r="F126">
        <v>145</v>
      </c>
      <c r="G126">
        <v>38</v>
      </c>
      <c r="H126" s="2" t="s">
        <v>1872</v>
      </c>
      <c r="I126" s="2" t="s">
        <v>1924</v>
      </c>
      <c r="J126" t="s">
        <v>1775</v>
      </c>
      <c r="L126" t="str">
        <f t="shared" si="2"/>
        <v>null</v>
      </c>
      <c r="N126" t="str">
        <f t="shared" si="3"/>
        <v>insert into Artwork values(2011, 3, 120, 'Balancing Act Chakra', 190, 145, 38, 'n', null, 'North');</v>
      </c>
    </row>
    <row r="127" spans="1:14" x14ac:dyDescent="0.5">
      <c r="A127">
        <v>2011</v>
      </c>
      <c r="B127">
        <v>4</v>
      </c>
      <c r="C127">
        <v>135</v>
      </c>
      <c r="D127" t="s">
        <v>777</v>
      </c>
      <c r="E127">
        <v>805</v>
      </c>
      <c r="F127">
        <v>200</v>
      </c>
      <c r="G127">
        <v>4</v>
      </c>
      <c r="H127" s="2" t="s">
        <v>1872</v>
      </c>
      <c r="I127" s="2" t="s">
        <v>1924</v>
      </c>
      <c r="J127" t="s">
        <v>1772</v>
      </c>
      <c r="L127" t="str">
        <f t="shared" si="2"/>
        <v>null</v>
      </c>
      <c r="N127" t="str">
        <f t="shared" si="3"/>
        <v>insert into Artwork values(2011, 4, 135, 'Summer Idyll', 805, 200, 4, 'n', null, 'East');</v>
      </c>
    </row>
    <row r="128" spans="1:14" x14ac:dyDescent="0.5">
      <c r="A128">
        <v>2011</v>
      </c>
      <c r="B128">
        <v>5</v>
      </c>
      <c r="C128">
        <v>210</v>
      </c>
      <c r="D128" t="s">
        <v>131</v>
      </c>
      <c r="E128">
        <v>505</v>
      </c>
      <c r="F128">
        <v>200</v>
      </c>
      <c r="G128">
        <v>23</v>
      </c>
      <c r="H128" s="2" t="s">
        <v>1872</v>
      </c>
      <c r="I128" s="2" t="s">
        <v>1924</v>
      </c>
      <c r="J128" t="s">
        <v>1495</v>
      </c>
      <c r="L128" t="str">
        <f t="shared" si="2"/>
        <v>null</v>
      </c>
      <c r="N128" t="str">
        <f t="shared" si="3"/>
        <v>insert into Artwork values(2011, 5, 210, 'Untitled', 505, 200, 23, 'n', null, 'Walker');</v>
      </c>
    </row>
    <row r="129" spans="1:14" x14ac:dyDescent="0.5">
      <c r="A129">
        <v>2011</v>
      </c>
      <c r="B129">
        <v>6</v>
      </c>
      <c r="C129">
        <v>255</v>
      </c>
      <c r="D129" t="s">
        <v>786</v>
      </c>
      <c r="E129">
        <v>805</v>
      </c>
      <c r="F129">
        <v>150</v>
      </c>
      <c r="G129">
        <v>15</v>
      </c>
      <c r="H129" s="2" t="s">
        <v>1872</v>
      </c>
      <c r="I129" s="2" t="s">
        <v>1924</v>
      </c>
      <c r="J129" t="s">
        <v>1773</v>
      </c>
      <c r="L129" t="str">
        <f t="shared" si="2"/>
        <v>null</v>
      </c>
      <c r="N129" t="str">
        <f t="shared" si="3"/>
        <v>insert into Artwork values(2011, 6, 255, 'The Beach', 805, 150, 15, 'n', null, 'West');</v>
      </c>
    </row>
    <row r="130" spans="1:14" x14ac:dyDescent="0.5">
      <c r="A130">
        <v>2011</v>
      </c>
      <c r="B130">
        <v>7</v>
      </c>
      <c r="C130">
        <v>315</v>
      </c>
      <c r="D130" t="s">
        <v>796</v>
      </c>
      <c r="E130">
        <v>410</v>
      </c>
      <c r="F130">
        <v>80</v>
      </c>
      <c r="G130">
        <v>27</v>
      </c>
      <c r="H130" s="2" t="s">
        <v>1872</v>
      </c>
      <c r="I130" s="2" t="s">
        <v>1924</v>
      </c>
      <c r="J130" t="s">
        <v>1772</v>
      </c>
      <c r="L130" t="str">
        <f t="shared" si="2"/>
        <v>null</v>
      </c>
      <c r="N130" t="str">
        <f t="shared" si="3"/>
        <v>insert into Artwork values(2011, 7, 315, 'RI Lighthouse', 410, 80, 27, 'n', null, 'East');</v>
      </c>
    </row>
    <row r="131" spans="1:14" x14ac:dyDescent="0.5">
      <c r="A131">
        <v>2011</v>
      </c>
      <c r="B131">
        <v>8</v>
      </c>
      <c r="C131">
        <v>315</v>
      </c>
      <c r="D131" t="s">
        <v>823</v>
      </c>
      <c r="E131">
        <v>410</v>
      </c>
      <c r="F131">
        <v>65</v>
      </c>
      <c r="G131">
        <v>50</v>
      </c>
      <c r="H131" s="2" t="s">
        <v>1872</v>
      </c>
      <c r="I131" s="2" t="s">
        <v>1924</v>
      </c>
      <c r="J131" t="s">
        <v>1768</v>
      </c>
      <c r="L131" t="str">
        <f t="shared" si="2"/>
        <v>null</v>
      </c>
      <c r="N131" t="str">
        <f t="shared" si="3"/>
        <v>insert into Artwork values(2011, 8, 315, 'Flagpole Making', 410, 65, 50, 'n', null, 'Rubell');</v>
      </c>
    </row>
    <row r="132" spans="1:14" x14ac:dyDescent="0.5">
      <c r="A132">
        <v>2011</v>
      </c>
      <c r="B132">
        <v>9</v>
      </c>
      <c r="C132">
        <v>345</v>
      </c>
      <c r="D132" t="s">
        <v>821</v>
      </c>
      <c r="E132">
        <v>535</v>
      </c>
      <c r="F132">
        <v>95</v>
      </c>
      <c r="G132">
        <v>48</v>
      </c>
      <c r="H132" s="2" t="s">
        <v>1872</v>
      </c>
      <c r="I132" s="2" t="s">
        <v>1924</v>
      </c>
      <c r="J132" t="s">
        <v>1769</v>
      </c>
      <c r="L132" t="str">
        <f t="shared" si="2"/>
        <v>null</v>
      </c>
      <c r="N132" t="str">
        <f t="shared" si="3"/>
        <v>insert into Artwork values(2011, 9, 345, 'Light House', 535, 95, 48, 'n', null, 'Dreier');</v>
      </c>
    </row>
    <row r="133" spans="1:14" x14ac:dyDescent="0.5">
      <c r="A133">
        <v>2011</v>
      </c>
      <c r="B133">
        <v>10</v>
      </c>
      <c r="C133">
        <v>365</v>
      </c>
      <c r="D133" t="s">
        <v>131</v>
      </c>
      <c r="E133">
        <v>75</v>
      </c>
      <c r="F133">
        <v>180</v>
      </c>
      <c r="G133">
        <v>19</v>
      </c>
      <c r="H133" s="2" t="s">
        <v>1872</v>
      </c>
      <c r="I133" s="2" t="s">
        <v>1924</v>
      </c>
      <c r="J133" t="s">
        <v>1772</v>
      </c>
      <c r="L133" t="str">
        <f t="shared" ref="L133:L196" si="4">IF(I133 = "null","null","'" &amp; I133 &amp;"'")</f>
        <v>null</v>
      </c>
      <c r="N133" t="str">
        <f t="shared" ref="N133:N196" si="5">"insert into Artwork values(" &amp; A133 &amp; ", " &amp; B133 &amp; ", " &amp; C133 &amp; ", '" &amp; D133 &amp; "', " &amp;E133 &amp; ", " &amp; F133 &amp; ", " &amp; G133 &amp; ", '" &amp; H133 &amp; "', " &amp; L133 &amp; ", '" &amp; J133 &amp; "');"</f>
        <v>insert into Artwork values(2011, 10, 365, 'Untitled', 75, 180, 19, 'n', null, 'East');</v>
      </c>
    </row>
    <row r="134" spans="1:14" x14ac:dyDescent="0.5">
      <c r="A134">
        <v>2011</v>
      </c>
      <c r="B134">
        <v>11</v>
      </c>
      <c r="C134">
        <v>400</v>
      </c>
      <c r="D134" t="s">
        <v>822</v>
      </c>
      <c r="E134">
        <v>505</v>
      </c>
      <c r="F134">
        <v>150</v>
      </c>
      <c r="G134">
        <v>49</v>
      </c>
      <c r="H134" s="2" t="s">
        <v>1872</v>
      </c>
      <c r="I134" s="2" t="s">
        <v>1924</v>
      </c>
      <c r="J134" t="s">
        <v>1773</v>
      </c>
      <c r="L134" t="str">
        <f t="shared" si="4"/>
        <v>null</v>
      </c>
      <c r="N134" t="str">
        <f t="shared" si="5"/>
        <v>insert into Artwork values(2011, 11, 400, 'One White Chair', 505, 150, 49, 'n', null, 'West');</v>
      </c>
    </row>
    <row r="135" spans="1:14" x14ac:dyDescent="0.5">
      <c r="A135">
        <v>2011</v>
      </c>
      <c r="B135">
        <v>12</v>
      </c>
      <c r="C135">
        <v>535</v>
      </c>
      <c r="D135" t="s">
        <v>756</v>
      </c>
      <c r="E135">
        <v>535</v>
      </c>
      <c r="F135">
        <v>120</v>
      </c>
      <c r="G135">
        <v>9</v>
      </c>
      <c r="H135" s="2" t="s">
        <v>1872</v>
      </c>
      <c r="I135" s="2" t="s">
        <v>1924</v>
      </c>
      <c r="J135" t="s">
        <v>1772</v>
      </c>
      <c r="L135" t="str">
        <f t="shared" si="4"/>
        <v>null</v>
      </c>
      <c r="N135" t="str">
        <f t="shared" si="5"/>
        <v>insert into Artwork values(2011, 12, 535, 'Pit Fired Pot', 535, 120, 9, 'n', null, 'East');</v>
      </c>
    </row>
    <row r="136" spans="1:14" x14ac:dyDescent="0.5">
      <c r="A136">
        <v>2011</v>
      </c>
      <c r="B136">
        <v>13</v>
      </c>
      <c r="C136">
        <v>630</v>
      </c>
      <c r="D136" t="s">
        <v>791</v>
      </c>
      <c r="E136">
        <v>90</v>
      </c>
      <c r="F136">
        <v>200</v>
      </c>
      <c r="G136">
        <v>20</v>
      </c>
      <c r="H136" s="2" t="s">
        <v>1872</v>
      </c>
      <c r="I136" s="2" t="s">
        <v>1924</v>
      </c>
      <c r="J136" t="s">
        <v>1768</v>
      </c>
      <c r="L136" t="str">
        <f t="shared" si="4"/>
        <v>null</v>
      </c>
      <c r="N136" t="str">
        <f t="shared" si="5"/>
        <v>insert into Artwork values(2011, 13, 630, 'Admiral', 90, 200, 20, 'n', null, 'Rubell');</v>
      </c>
    </row>
    <row r="137" spans="1:14" x14ac:dyDescent="0.5">
      <c r="A137">
        <v>2011</v>
      </c>
      <c r="B137">
        <v>14</v>
      </c>
      <c r="C137">
        <v>645</v>
      </c>
      <c r="D137" t="s">
        <v>783</v>
      </c>
      <c r="E137">
        <v>5</v>
      </c>
      <c r="F137">
        <v>300</v>
      </c>
      <c r="G137">
        <v>12</v>
      </c>
      <c r="H137" s="2" t="s">
        <v>1872</v>
      </c>
      <c r="I137" s="2" t="s">
        <v>1924</v>
      </c>
      <c r="J137" t="s">
        <v>1775</v>
      </c>
      <c r="L137" t="str">
        <f t="shared" si="4"/>
        <v>null</v>
      </c>
      <c r="N137" t="str">
        <f t="shared" si="5"/>
        <v>insert into Artwork values(2011, 14, 645, 'Water Prelude', 5, 300, 12, 'n', null, 'North');</v>
      </c>
    </row>
    <row r="138" spans="1:14" x14ac:dyDescent="0.5">
      <c r="A138">
        <v>2011</v>
      </c>
      <c r="B138">
        <v>15</v>
      </c>
      <c r="C138">
        <v>650</v>
      </c>
      <c r="D138" t="s">
        <v>812</v>
      </c>
      <c r="E138">
        <v>505</v>
      </c>
      <c r="F138">
        <v>150</v>
      </c>
      <c r="G138">
        <v>40</v>
      </c>
      <c r="H138" s="2" t="s">
        <v>1872</v>
      </c>
      <c r="I138" s="2" t="s">
        <v>1924</v>
      </c>
      <c r="J138" t="s">
        <v>1772</v>
      </c>
      <c r="L138" t="str">
        <f t="shared" si="4"/>
        <v>null</v>
      </c>
      <c r="N138" t="str">
        <f t="shared" si="5"/>
        <v>insert into Artwork values(2011, 15, 650, 'Color For Sale', 505, 150, 40, 'n', null, 'East');</v>
      </c>
    </row>
    <row r="139" spans="1:14" x14ac:dyDescent="0.5">
      <c r="A139">
        <v>2011</v>
      </c>
      <c r="B139">
        <v>16</v>
      </c>
      <c r="C139">
        <v>660</v>
      </c>
      <c r="D139" t="s">
        <v>212</v>
      </c>
      <c r="E139">
        <v>565</v>
      </c>
      <c r="F139">
        <v>90</v>
      </c>
      <c r="G139">
        <v>17</v>
      </c>
      <c r="H139" s="2" t="s">
        <v>1872</v>
      </c>
      <c r="I139" s="2" t="s">
        <v>1924</v>
      </c>
      <c r="J139" t="s">
        <v>1774</v>
      </c>
      <c r="L139" t="str">
        <f t="shared" si="4"/>
        <v>null</v>
      </c>
      <c r="N139" t="str">
        <f t="shared" si="5"/>
        <v>insert into Artwork values(2011, 16, 660, 'Teapot', 565, 90, 17, 'n', null, 'South');</v>
      </c>
    </row>
    <row r="140" spans="1:14" x14ac:dyDescent="0.5">
      <c r="A140">
        <v>2011</v>
      </c>
      <c r="B140">
        <v>17</v>
      </c>
      <c r="C140">
        <v>695</v>
      </c>
      <c r="D140" t="s">
        <v>824</v>
      </c>
      <c r="E140">
        <v>505</v>
      </c>
      <c r="F140">
        <v>200</v>
      </c>
      <c r="G140">
        <v>51</v>
      </c>
      <c r="H140" s="2" t="s">
        <v>1872</v>
      </c>
      <c r="I140" s="2" t="s">
        <v>1924</v>
      </c>
      <c r="J140" t="s">
        <v>1495</v>
      </c>
      <c r="L140" t="str">
        <f t="shared" si="4"/>
        <v>null</v>
      </c>
      <c r="N140" t="str">
        <f t="shared" si="5"/>
        <v>insert into Artwork values(2011, 17, 695, 'Red Flower', 505, 200, 51, 'n', null, 'Walker');</v>
      </c>
    </row>
    <row r="141" spans="1:14" x14ac:dyDescent="0.5">
      <c r="A141">
        <v>2011</v>
      </c>
      <c r="B141">
        <v>18</v>
      </c>
      <c r="C141">
        <v>700</v>
      </c>
      <c r="D141" t="s">
        <v>794</v>
      </c>
      <c r="E141">
        <v>805</v>
      </c>
      <c r="F141">
        <v>150</v>
      </c>
      <c r="G141">
        <v>25</v>
      </c>
      <c r="H141" s="2" t="s">
        <v>1872</v>
      </c>
      <c r="I141" s="2" t="s">
        <v>1924</v>
      </c>
      <c r="J141" t="s">
        <v>1775</v>
      </c>
      <c r="L141" t="str">
        <f t="shared" si="4"/>
        <v>null</v>
      </c>
      <c r="N141" t="str">
        <f t="shared" si="5"/>
        <v>insert into Artwork values(2011, 18, 700, 'Water Birch', 805, 150, 25, 'n', null, 'North');</v>
      </c>
    </row>
    <row r="142" spans="1:14" x14ac:dyDescent="0.5">
      <c r="A142">
        <v>2011</v>
      </c>
      <c r="B142">
        <v>19</v>
      </c>
      <c r="C142">
        <v>745</v>
      </c>
      <c r="D142" t="s">
        <v>787</v>
      </c>
      <c r="E142">
        <v>505</v>
      </c>
      <c r="F142">
        <v>60</v>
      </c>
      <c r="G142">
        <v>16</v>
      </c>
      <c r="H142" s="2" t="s">
        <v>1872</v>
      </c>
      <c r="I142" s="2" t="s">
        <v>1924</v>
      </c>
      <c r="J142" t="s">
        <v>1769</v>
      </c>
      <c r="L142" t="str">
        <f t="shared" si="4"/>
        <v>null</v>
      </c>
      <c r="N142" t="str">
        <f t="shared" si="5"/>
        <v>insert into Artwork values(2011, 19, 745, 'Nautical', 505, 60, 16, 'n', null, 'Dreier');</v>
      </c>
    </row>
    <row r="143" spans="1:14" x14ac:dyDescent="0.5">
      <c r="A143">
        <v>2011</v>
      </c>
      <c r="B143">
        <v>20</v>
      </c>
      <c r="C143">
        <v>780</v>
      </c>
      <c r="D143" t="s">
        <v>816</v>
      </c>
      <c r="E143">
        <v>560</v>
      </c>
      <c r="F143">
        <v>89</v>
      </c>
      <c r="G143">
        <v>43</v>
      </c>
      <c r="H143" s="2" t="s">
        <v>1872</v>
      </c>
      <c r="I143" s="2" t="s">
        <v>1924</v>
      </c>
      <c r="J143" t="s">
        <v>1773</v>
      </c>
      <c r="L143" t="str">
        <f t="shared" si="4"/>
        <v>null</v>
      </c>
      <c r="N143" t="str">
        <f t="shared" si="5"/>
        <v>insert into Artwork values(2011, 20, 780, 'Butterflies and Bugs Vase', 560, 89, 43, 'n', null, 'West');</v>
      </c>
    </row>
    <row r="144" spans="1:14" x14ac:dyDescent="0.5">
      <c r="A144">
        <v>2011</v>
      </c>
      <c r="B144">
        <v>21</v>
      </c>
      <c r="C144">
        <v>810</v>
      </c>
      <c r="D144" t="s">
        <v>825</v>
      </c>
      <c r="E144">
        <v>535</v>
      </c>
      <c r="F144">
        <v>65</v>
      </c>
      <c r="G144">
        <v>53</v>
      </c>
      <c r="H144" s="2" t="s">
        <v>1872</v>
      </c>
      <c r="I144" s="2" t="s">
        <v>1924</v>
      </c>
      <c r="J144" t="s">
        <v>1495</v>
      </c>
      <c r="L144" t="str">
        <f t="shared" si="4"/>
        <v>null</v>
      </c>
      <c r="N144" t="str">
        <f t="shared" si="5"/>
        <v>insert into Artwork values(2011, 21, 810, 'Heart with Rough Edges', 535, 65, 53, 'n', null, 'Walker');</v>
      </c>
    </row>
    <row r="145" spans="1:14" x14ac:dyDescent="0.5">
      <c r="A145">
        <v>2011</v>
      </c>
      <c r="B145">
        <v>22</v>
      </c>
      <c r="C145">
        <v>855</v>
      </c>
      <c r="D145" t="s">
        <v>820</v>
      </c>
      <c r="E145">
        <v>805</v>
      </c>
      <c r="F145">
        <v>150</v>
      </c>
      <c r="G145">
        <v>47</v>
      </c>
      <c r="H145" s="2" t="s">
        <v>1872</v>
      </c>
      <c r="I145" s="2" t="s">
        <v>1924</v>
      </c>
      <c r="J145" t="s">
        <v>1772</v>
      </c>
      <c r="L145" t="str">
        <f t="shared" si="4"/>
        <v>null</v>
      </c>
      <c r="N145" t="str">
        <f t="shared" si="5"/>
        <v>insert into Artwork values(2011, 22, 855, 'Clematis', 805, 150, 47, 'n', null, 'East');</v>
      </c>
    </row>
    <row r="146" spans="1:14" x14ac:dyDescent="0.5">
      <c r="A146">
        <v>2011</v>
      </c>
      <c r="B146">
        <v>23</v>
      </c>
      <c r="C146">
        <v>975</v>
      </c>
      <c r="D146" t="s">
        <v>1875</v>
      </c>
      <c r="E146">
        <v>465</v>
      </c>
      <c r="F146">
        <v>125</v>
      </c>
      <c r="G146">
        <v>32</v>
      </c>
      <c r="H146" s="2" t="s">
        <v>1872</v>
      </c>
      <c r="I146" s="2" t="s">
        <v>1924</v>
      </c>
      <c r="J146" t="s">
        <v>1769</v>
      </c>
      <c r="L146" t="str">
        <f t="shared" si="4"/>
        <v>null</v>
      </c>
      <c r="N146" t="str">
        <f t="shared" si="5"/>
        <v>insert into Artwork values(2011, 23, 975, 'Child''s Play II', 465, 125, 32, 'n', null, 'Dreier');</v>
      </c>
    </row>
    <row r="147" spans="1:14" x14ac:dyDescent="0.5">
      <c r="A147">
        <v>2011</v>
      </c>
      <c r="B147">
        <v>24</v>
      </c>
      <c r="C147">
        <v>1000</v>
      </c>
      <c r="D147" t="s">
        <v>788</v>
      </c>
      <c r="E147">
        <v>410</v>
      </c>
      <c r="F147">
        <v>175</v>
      </c>
      <c r="G147">
        <v>18</v>
      </c>
      <c r="H147" s="2" t="s">
        <v>1872</v>
      </c>
      <c r="I147" s="2" t="s">
        <v>1924</v>
      </c>
      <c r="J147" t="s">
        <v>1768</v>
      </c>
      <c r="L147" t="str">
        <f t="shared" si="4"/>
        <v>null</v>
      </c>
      <c r="N147" t="str">
        <f t="shared" si="5"/>
        <v>insert into Artwork values(2011, 24, 1000, 'Road To The Beach', 410, 175, 18, 'n', null, 'Rubell');</v>
      </c>
    </row>
    <row r="148" spans="1:14" x14ac:dyDescent="0.5">
      <c r="A148">
        <v>2011</v>
      </c>
      <c r="B148">
        <v>25</v>
      </c>
      <c r="C148">
        <v>1085</v>
      </c>
      <c r="D148" t="s">
        <v>803</v>
      </c>
      <c r="E148">
        <v>535</v>
      </c>
      <c r="F148">
        <v>80</v>
      </c>
      <c r="G148">
        <v>33</v>
      </c>
      <c r="H148" s="2" t="s">
        <v>1872</v>
      </c>
      <c r="I148" s="2" t="s">
        <v>1924</v>
      </c>
      <c r="J148" t="s">
        <v>1495</v>
      </c>
      <c r="L148" t="str">
        <f t="shared" si="4"/>
        <v>null</v>
      </c>
      <c r="N148" t="str">
        <f t="shared" si="5"/>
        <v>insert into Artwork values(2011, 25, 1085, 'Tulips and Violets', 535, 80, 33, 'n', null, 'Walker');</v>
      </c>
    </row>
    <row r="149" spans="1:14" x14ac:dyDescent="0.5">
      <c r="A149">
        <v>2011</v>
      </c>
      <c r="B149">
        <v>26</v>
      </c>
      <c r="C149">
        <v>1085</v>
      </c>
      <c r="D149" t="s">
        <v>815</v>
      </c>
      <c r="E149">
        <v>715</v>
      </c>
      <c r="F149">
        <v>200</v>
      </c>
      <c r="G149">
        <v>42</v>
      </c>
      <c r="H149" s="2" t="s">
        <v>1872</v>
      </c>
      <c r="I149" s="2" t="s">
        <v>1924</v>
      </c>
      <c r="J149" t="s">
        <v>1776</v>
      </c>
      <c r="L149" t="str">
        <f t="shared" si="4"/>
        <v>null</v>
      </c>
      <c r="N149" t="str">
        <f t="shared" si="5"/>
        <v>insert into Artwork values(2011, 26, 1085, 'Stone Aquarium', 715, 200, 42, 'n', null, 'Sculpture Garden');</v>
      </c>
    </row>
    <row r="150" spans="1:14" x14ac:dyDescent="0.5">
      <c r="A150">
        <v>2011</v>
      </c>
      <c r="B150">
        <v>27</v>
      </c>
      <c r="C150">
        <v>1085</v>
      </c>
      <c r="D150" t="s">
        <v>818</v>
      </c>
      <c r="E150">
        <v>535</v>
      </c>
      <c r="F150">
        <v>120</v>
      </c>
      <c r="G150">
        <v>45</v>
      </c>
      <c r="H150" s="2" t="s">
        <v>1872</v>
      </c>
      <c r="I150" s="2" t="s">
        <v>1924</v>
      </c>
      <c r="J150" t="s">
        <v>1495</v>
      </c>
      <c r="L150" t="str">
        <f t="shared" si="4"/>
        <v>null</v>
      </c>
      <c r="N150" t="str">
        <f t="shared" si="5"/>
        <v>insert into Artwork values(2011, 27, 1085, 'Fisherman Lamp', 535, 120, 45, 'n', null, 'Walker');</v>
      </c>
    </row>
    <row r="151" spans="1:14" x14ac:dyDescent="0.5">
      <c r="A151">
        <v>2011</v>
      </c>
      <c r="B151">
        <v>28</v>
      </c>
      <c r="C151">
        <v>1090</v>
      </c>
      <c r="D151" t="s">
        <v>793</v>
      </c>
      <c r="E151">
        <v>505</v>
      </c>
      <c r="F151">
        <v>150</v>
      </c>
      <c r="G151">
        <v>24</v>
      </c>
      <c r="H151" s="2" t="s">
        <v>1872</v>
      </c>
      <c r="I151" s="2" t="s">
        <v>1924</v>
      </c>
      <c r="J151" t="s">
        <v>1772</v>
      </c>
      <c r="L151" t="str">
        <f t="shared" si="4"/>
        <v>null</v>
      </c>
      <c r="N151" t="str">
        <f t="shared" si="5"/>
        <v>insert into Artwork values(2011, 28, 1090, 'Andiamo!', 505, 150, 24, 'n', null, 'East');</v>
      </c>
    </row>
    <row r="152" spans="1:14" x14ac:dyDescent="0.5">
      <c r="A152">
        <v>2011</v>
      </c>
      <c r="B152">
        <v>29</v>
      </c>
      <c r="C152">
        <v>1090</v>
      </c>
      <c r="D152" t="s">
        <v>811</v>
      </c>
      <c r="E152">
        <v>505</v>
      </c>
      <c r="F152">
        <v>150</v>
      </c>
      <c r="G152">
        <v>39</v>
      </c>
      <c r="H152" s="2" t="s">
        <v>1872</v>
      </c>
      <c r="I152" s="2" t="s">
        <v>1924</v>
      </c>
      <c r="J152" t="s">
        <v>1773</v>
      </c>
      <c r="L152" t="str">
        <f t="shared" si="4"/>
        <v>null</v>
      </c>
      <c r="N152" t="str">
        <f t="shared" si="5"/>
        <v>insert into Artwork values(2011, 29, 1090, 'Worthy', 505, 150, 39, 'n', null, 'West');</v>
      </c>
    </row>
    <row r="153" spans="1:14" x14ac:dyDescent="0.5">
      <c r="A153">
        <v>2011</v>
      </c>
      <c r="B153">
        <v>30</v>
      </c>
      <c r="C153">
        <v>1195</v>
      </c>
      <c r="D153" t="s">
        <v>808</v>
      </c>
      <c r="E153">
        <v>535</v>
      </c>
      <c r="F153">
        <v>85</v>
      </c>
      <c r="G153">
        <v>37</v>
      </c>
      <c r="H153" s="2" t="s">
        <v>1872</v>
      </c>
      <c r="I153" s="2" t="s">
        <v>1924</v>
      </c>
      <c r="J153" t="s">
        <v>1769</v>
      </c>
      <c r="L153" t="str">
        <f t="shared" si="4"/>
        <v>null</v>
      </c>
      <c r="N153" t="str">
        <f t="shared" si="5"/>
        <v>insert into Artwork values(2011, 30, 1195, 'Enkindled', 535, 85, 37, 'n', null, 'Dreier');</v>
      </c>
    </row>
    <row r="154" spans="1:14" x14ac:dyDescent="0.5">
      <c r="A154">
        <v>2011</v>
      </c>
      <c r="B154">
        <v>31</v>
      </c>
      <c r="C154">
        <v>1205</v>
      </c>
      <c r="D154" t="s">
        <v>817</v>
      </c>
      <c r="E154">
        <v>5</v>
      </c>
      <c r="F154">
        <v>275</v>
      </c>
      <c r="G154">
        <v>44</v>
      </c>
      <c r="H154" s="2" t="s">
        <v>1872</v>
      </c>
      <c r="I154" s="2" t="s">
        <v>1924</v>
      </c>
      <c r="J154" t="s">
        <v>1775</v>
      </c>
      <c r="L154" t="str">
        <f t="shared" si="4"/>
        <v>null</v>
      </c>
      <c r="N154" t="str">
        <f t="shared" si="5"/>
        <v>insert into Artwork values(2011, 31, 1205, 'Pt. Judith', 5, 275, 44, 'n', null, 'North');</v>
      </c>
    </row>
    <row r="155" spans="1:14" x14ac:dyDescent="0.5">
      <c r="A155">
        <v>2011</v>
      </c>
      <c r="B155">
        <v>32</v>
      </c>
      <c r="C155">
        <v>1290</v>
      </c>
      <c r="D155" t="s">
        <v>632</v>
      </c>
      <c r="E155">
        <v>410</v>
      </c>
      <c r="F155">
        <v>400</v>
      </c>
      <c r="G155">
        <v>22</v>
      </c>
      <c r="H155" s="2" t="s">
        <v>1872</v>
      </c>
      <c r="I155" s="2" t="s">
        <v>1924</v>
      </c>
      <c r="J155" t="s">
        <v>1772</v>
      </c>
      <c r="L155" t="str">
        <f t="shared" si="4"/>
        <v>null</v>
      </c>
      <c r="N155" t="str">
        <f t="shared" si="5"/>
        <v>insert into Artwork values(2011, 32, 1290, 'Autumn', 410, 400, 22, 'n', null, 'East');</v>
      </c>
    </row>
    <row r="156" spans="1:14" x14ac:dyDescent="0.5">
      <c r="A156">
        <v>2011</v>
      </c>
      <c r="B156">
        <v>33</v>
      </c>
      <c r="C156">
        <v>1325</v>
      </c>
      <c r="D156" t="s">
        <v>775</v>
      </c>
      <c r="E156">
        <v>535</v>
      </c>
      <c r="F156">
        <v>200</v>
      </c>
      <c r="G156">
        <v>2</v>
      </c>
      <c r="H156" s="2" t="s">
        <v>1872</v>
      </c>
      <c r="I156" s="2" t="s">
        <v>1924</v>
      </c>
      <c r="J156" t="s">
        <v>1768</v>
      </c>
      <c r="L156" t="str">
        <f t="shared" si="4"/>
        <v>null</v>
      </c>
      <c r="N156" t="str">
        <f t="shared" si="5"/>
        <v>insert into Artwork values(2011, 33, 1325, 'Battito Del Cuore', 535, 200, 2, 'n', null, 'Rubell');</v>
      </c>
    </row>
    <row r="157" spans="1:14" x14ac:dyDescent="0.5">
      <c r="A157">
        <v>2011</v>
      </c>
      <c r="B157">
        <v>34</v>
      </c>
      <c r="C157">
        <v>1340</v>
      </c>
      <c r="D157" t="s">
        <v>805</v>
      </c>
      <c r="E157">
        <v>505</v>
      </c>
      <c r="F157">
        <v>100</v>
      </c>
      <c r="G157">
        <v>35</v>
      </c>
      <c r="H157" s="2" t="s">
        <v>1872</v>
      </c>
      <c r="I157" s="2" t="s">
        <v>1924</v>
      </c>
      <c r="J157" t="s">
        <v>1773</v>
      </c>
      <c r="L157" t="str">
        <f t="shared" si="4"/>
        <v>null</v>
      </c>
      <c r="N157" t="str">
        <f t="shared" si="5"/>
        <v>insert into Artwork values(2011, 34, 1340, 'My Friend Purple', 505, 100, 35, 'n', null, 'West');</v>
      </c>
    </row>
    <row r="158" spans="1:14" x14ac:dyDescent="0.5">
      <c r="A158">
        <v>2011</v>
      </c>
      <c r="B158">
        <v>35</v>
      </c>
      <c r="C158">
        <v>1395</v>
      </c>
      <c r="D158" t="s">
        <v>798</v>
      </c>
      <c r="E158">
        <v>665</v>
      </c>
      <c r="F158">
        <v>150</v>
      </c>
      <c r="G158">
        <v>29</v>
      </c>
      <c r="H158" s="2" t="s">
        <v>1872</v>
      </c>
      <c r="I158" s="2" t="s">
        <v>1924</v>
      </c>
      <c r="J158" t="s">
        <v>1774</v>
      </c>
      <c r="L158" t="str">
        <f t="shared" si="4"/>
        <v>null</v>
      </c>
      <c r="N158" t="str">
        <f t="shared" si="5"/>
        <v>insert into Artwork values(2011, 35, 1395, 'Parrot', 665, 150, 29, 'n', null, 'South');</v>
      </c>
    </row>
    <row r="159" spans="1:14" x14ac:dyDescent="0.5">
      <c r="A159">
        <v>2011</v>
      </c>
      <c r="B159">
        <v>36</v>
      </c>
      <c r="C159">
        <v>1400</v>
      </c>
      <c r="D159" t="s">
        <v>807</v>
      </c>
      <c r="E159">
        <v>145</v>
      </c>
      <c r="F159">
        <v>95</v>
      </c>
      <c r="G159">
        <v>36</v>
      </c>
      <c r="H159" s="2" t="s">
        <v>1872</v>
      </c>
      <c r="I159" s="2" t="s">
        <v>1924</v>
      </c>
      <c r="J159" t="s">
        <v>1769</v>
      </c>
      <c r="L159" t="str">
        <f t="shared" si="4"/>
        <v>null</v>
      </c>
      <c r="N159" t="str">
        <f t="shared" si="5"/>
        <v>insert into Artwork values(2011, 36, 1400, 'A Victorian Moon', 145, 95, 36, 'n', null, 'Dreier');</v>
      </c>
    </row>
    <row r="160" spans="1:14" x14ac:dyDescent="0.5">
      <c r="A160">
        <v>2011</v>
      </c>
      <c r="B160">
        <v>37</v>
      </c>
      <c r="C160">
        <v>1495</v>
      </c>
      <c r="D160" t="s">
        <v>774</v>
      </c>
      <c r="E160">
        <v>410</v>
      </c>
      <c r="F160">
        <v>350</v>
      </c>
      <c r="G160">
        <v>1</v>
      </c>
      <c r="H160" s="2" t="s">
        <v>1872</v>
      </c>
      <c r="I160" s="2" t="s">
        <v>1924</v>
      </c>
      <c r="J160" t="s">
        <v>1775</v>
      </c>
      <c r="L160" t="str">
        <f t="shared" si="4"/>
        <v>null</v>
      </c>
      <c r="N160" t="str">
        <f t="shared" si="5"/>
        <v>insert into Artwork values(2011, 37, 1495, 'Still Life With Old Bucket', 410, 350, 1, 'n', null, 'North');</v>
      </c>
    </row>
    <row r="161" spans="1:14" x14ac:dyDescent="0.5">
      <c r="A161">
        <v>2011</v>
      </c>
      <c r="B161">
        <v>38</v>
      </c>
      <c r="C161">
        <v>1525</v>
      </c>
      <c r="D161" t="s">
        <v>784</v>
      </c>
      <c r="E161">
        <v>505</v>
      </c>
      <c r="F161">
        <v>250</v>
      </c>
      <c r="G161">
        <v>13</v>
      </c>
      <c r="H161" s="2" t="s">
        <v>1872</v>
      </c>
      <c r="I161" s="2" t="s">
        <v>1924</v>
      </c>
      <c r="J161" t="s">
        <v>1495</v>
      </c>
      <c r="L161" t="str">
        <f t="shared" si="4"/>
        <v>null</v>
      </c>
      <c r="N161" t="str">
        <f t="shared" si="5"/>
        <v>insert into Artwork values(2011, 38, 1525, 'Wickenden St. Gallery #2', 505, 250, 13, 'n', null, 'Walker');</v>
      </c>
    </row>
    <row r="162" spans="1:14" x14ac:dyDescent="0.5">
      <c r="A162">
        <v>2011</v>
      </c>
      <c r="B162">
        <v>39</v>
      </c>
      <c r="C162">
        <v>1535</v>
      </c>
      <c r="D162" t="s">
        <v>634</v>
      </c>
      <c r="E162">
        <v>650</v>
      </c>
      <c r="F162">
        <v>95</v>
      </c>
      <c r="G162">
        <v>41</v>
      </c>
      <c r="H162" s="2" t="s">
        <v>1872</v>
      </c>
      <c r="I162" s="2" t="s">
        <v>1924</v>
      </c>
      <c r="J162" t="s">
        <v>1772</v>
      </c>
      <c r="L162" t="str">
        <f t="shared" si="4"/>
        <v>null</v>
      </c>
      <c r="N162" t="str">
        <f t="shared" si="5"/>
        <v>insert into Artwork values(2011, 39, 1535, 'Black Hole', 650, 95, 41, 'n', null, 'East');</v>
      </c>
    </row>
    <row r="163" spans="1:14" x14ac:dyDescent="0.5">
      <c r="A163">
        <v>2011</v>
      </c>
      <c r="B163">
        <v>40</v>
      </c>
      <c r="C163">
        <v>1590</v>
      </c>
      <c r="D163" t="s">
        <v>804</v>
      </c>
      <c r="E163">
        <v>535</v>
      </c>
      <c r="F163">
        <v>95</v>
      </c>
      <c r="G163">
        <v>34</v>
      </c>
      <c r="H163" s="2" t="s">
        <v>1872</v>
      </c>
      <c r="I163" s="2" t="s">
        <v>1924</v>
      </c>
      <c r="J163" t="s">
        <v>1769</v>
      </c>
      <c r="L163" t="str">
        <f t="shared" si="4"/>
        <v>null</v>
      </c>
      <c r="N163" t="str">
        <f t="shared" si="5"/>
        <v>insert into Artwork values(2011, 40, 1590, 'High Style', 535, 95, 34, 'n', null, 'Dreier');</v>
      </c>
    </row>
    <row r="164" spans="1:14" x14ac:dyDescent="0.5">
      <c r="A164">
        <v>2011</v>
      </c>
      <c r="B164">
        <v>41</v>
      </c>
      <c r="C164">
        <v>1590</v>
      </c>
      <c r="D164" t="s">
        <v>819</v>
      </c>
      <c r="E164">
        <v>535</v>
      </c>
      <c r="F164">
        <v>100</v>
      </c>
      <c r="G164">
        <v>46</v>
      </c>
      <c r="H164" s="2" t="s">
        <v>1872</v>
      </c>
      <c r="I164" s="2" t="s">
        <v>1924</v>
      </c>
      <c r="J164" t="s">
        <v>1773</v>
      </c>
      <c r="L164" t="str">
        <f t="shared" si="4"/>
        <v>null</v>
      </c>
      <c r="N164" t="str">
        <f t="shared" si="5"/>
        <v>insert into Artwork values(2011, 41, 1590, 'My and My Shadow', 535, 100, 46, 'n', null, 'West');</v>
      </c>
    </row>
    <row r="165" spans="1:14" x14ac:dyDescent="0.5">
      <c r="A165">
        <v>2011</v>
      </c>
      <c r="B165">
        <v>42</v>
      </c>
      <c r="C165">
        <v>1630</v>
      </c>
      <c r="D165" t="s">
        <v>785</v>
      </c>
      <c r="E165">
        <v>410</v>
      </c>
      <c r="F165">
        <v>250</v>
      </c>
      <c r="G165">
        <v>14</v>
      </c>
      <c r="H165" s="2" t="s">
        <v>1872</v>
      </c>
      <c r="I165" s="2" t="s">
        <v>1924</v>
      </c>
      <c r="J165" t="s">
        <v>1495</v>
      </c>
      <c r="L165" t="str">
        <f t="shared" si="4"/>
        <v>null</v>
      </c>
      <c r="N165" t="str">
        <f t="shared" si="5"/>
        <v>insert into Artwork values(2011, 42, 1630, 'Eggcup and Butter Dish', 410, 250, 14, 'n', null, 'Walker');</v>
      </c>
    </row>
    <row r="166" spans="1:14" x14ac:dyDescent="0.5">
      <c r="A166">
        <v>2011</v>
      </c>
      <c r="B166">
        <v>43</v>
      </c>
      <c r="C166">
        <v>1650</v>
      </c>
      <c r="D166" t="s">
        <v>778</v>
      </c>
      <c r="E166">
        <v>805</v>
      </c>
      <c r="F166">
        <v>250</v>
      </c>
      <c r="G166">
        <v>6</v>
      </c>
      <c r="H166" s="2" t="s">
        <v>1872</v>
      </c>
      <c r="I166" s="2" t="s">
        <v>1924</v>
      </c>
      <c r="J166" t="s">
        <v>1769</v>
      </c>
      <c r="L166" t="str">
        <f t="shared" si="4"/>
        <v>null</v>
      </c>
      <c r="N166" t="str">
        <f t="shared" si="5"/>
        <v>insert into Artwork values(2011, 43, 1650, 'Misty', 805, 250, 6, 'n', null, 'Dreier');</v>
      </c>
    </row>
    <row r="167" spans="1:14" x14ac:dyDescent="0.5">
      <c r="A167">
        <v>2011</v>
      </c>
      <c r="B167">
        <v>44</v>
      </c>
      <c r="C167">
        <v>1655</v>
      </c>
      <c r="D167" t="s">
        <v>797</v>
      </c>
      <c r="E167">
        <v>805</v>
      </c>
      <c r="F167">
        <v>100</v>
      </c>
      <c r="G167">
        <v>28</v>
      </c>
      <c r="H167" s="2" t="s">
        <v>1872</v>
      </c>
      <c r="I167" s="2" t="s">
        <v>1924</v>
      </c>
      <c r="J167" t="s">
        <v>1772</v>
      </c>
      <c r="L167" t="str">
        <f t="shared" si="4"/>
        <v>null</v>
      </c>
      <c r="N167" t="str">
        <f t="shared" si="5"/>
        <v>insert into Artwork values(2011, 44, 1655, 'View From Jamestown', 805, 100, 28, 'n', null, 'East');</v>
      </c>
    </row>
    <row r="168" spans="1:14" x14ac:dyDescent="0.5">
      <c r="A168">
        <v>2011</v>
      </c>
      <c r="B168">
        <v>45</v>
      </c>
      <c r="C168">
        <v>1750</v>
      </c>
      <c r="D168" t="s">
        <v>727</v>
      </c>
      <c r="E168">
        <v>805</v>
      </c>
      <c r="F168">
        <v>250</v>
      </c>
      <c r="G168">
        <v>5</v>
      </c>
      <c r="H168" s="2" t="s">
        <v>1872</v>
      </c>
      <c r="I168" s="2" t="s">
        <v>1924</v>
      </c>
      <c r="J168" t="s">
        <v>1768</v>
      </c>
      <c r="L168" t="str">
        <f t="shared" si="4"/>
        <v>null</v>
      </c>
      <c r="N168" t="str">
        <f t="shared" si="5"/>
        <v>insert into Artwork values(2011, 45, 1750, 'Cocktail Party', 805, 250, 5, 'n', null, 'Rubell');</v>
      </c>
    </row>
    <row r="169" spans="1:14" x14ac:dyDescent="0.5">
      <c r="A169">
        <v>2011</v>
      </c>
      <c r="B169">
        <v>46</v>
      </c>
      <c r="C169">
        <v>1810</v>
      </c>
      <c r="D169" t="s">
        <v>779</v>
      </c>
      <c r="E169">
        <v>410</v>
      </c>
      <c r="F169">
        <v>550</v>
      </c>
      <c r="G169">
        <v>7</v>
      </c>
      <c r="H169" s="2" t="s">
        <v>1872</v>
      </c>
      <c r="I169" s="2" t="s">
        <v>1924</v>
      </c>
      <c r="J169" t="s">
        <v>1773</v>
      </c>
      <c r="L169" t="str">
        <f t="shared" si="4"/>
        <v>null</v>
      </c>
      <c r="N169" t="str">
        <f t="shared" si="5"/>
        <v>insert into Artwork values(2011, 46, 1810, 'Winter Sky', 410, 550, 7, 'n', null, 'West');</v>
      </c>
    </row>
    <row r="170" spans="1:14" x14ac:dyDescent="0.5">
      <c r="A170">
        <v>2011</v>
      </c>
      <c r="B170">
        <v>47</v>
      </c>
      <c r="C170">
        <v>1835</v>
      </c>
      <c r="D170" t="s">
        <v>780</v>
      </c>
      <c r="E170">
        <v>410</v>
      </c>
      <c r="F170">
        <v>200</v>
      </c>
      <c r="G170">
        <v>8</v>
      </c>
      <c r="H170" s="2" t="s">
        <v>1872</v>
      </c>
      <c r="I170" s="2" t="s">
        <v>1924</v>
      </c>
      <c r="J170" t="s">
        <v>1769</v>
      </c>
      <c r="L170" t="str">
        <f t="shared" si="4"/>
        <v>null</v>
      </c>
      <c r="N170" t="str">
        <f t="shared" si="5"/>
        <v>insert into Artwork values(2011, 47, 1835, 'South County Beach', 410, 200, 8, 'n', null, 'Dreier');</v>
      </c>
    </row>
    <row r="171" spans="1:14" x14ac:dyDescent="0.5">
      <c r="A171">
        <v>2011</v>
      </c>
      <c r="B171">
        <v>48</v>
      </c>
      <c r="C171">
        <v>1865</v>
      </c>
      <c r="D171" t="s">
        <v>1876</v>
      </c>
      <c r="E171">
        <v>410</v>
      </c>
      <c r="F171">
        <v>300</v>
      </c>
      <c r="G171">
        <v>52</v>
      </c>
      <c r="H171" s="2" t="s">
        <v>1872</v>
      </c>
      <c r="I171" s="2" t="s">
        <v>1924</v>
      </c>
      <c r="J171" t="s">
        <v>1495</v>
      </c>
      <c r="L171" t="str">
        <f t="shared" si="4"/>
        <v>null</v>
      </c>
      <c r="N171" t="str">
        <f t="shared" si="5"/>
        <v>insert into Artwork values(2011, 48, 1865, 'Sue at Sachuest and St. George''s', 410, 300, 52, 'n', null, 'Walker');</v>
      </c>
    </row>
    <row r="172" spans="1:14" x14ac:dyDescent="0.5">
      <c r="A172">
        <v>2011</v>
      </c>
      <c r="B172">
        <v>49</v>
      </c>
      <c r="C172">
        <v>1870</v>
      </c>
      <c r="D172" t="s">
        <v>782</v>
      </c>
      <c r="E172">
        <v>5</v>
      </c>
      <c r="F172">
        <v>825</v>
      </c>
      <c r="G172">
        <v>11</v>
      </c>
      <c r="H172" s="2" t="s">
        <v>1872</v>
      </c>
      <c r="I172" s="2" t="s">
        <v>1924</v>
      </c>
      <c r="J172" t="s">
        <v>1772</v>
      </c>
      <c r="L172" t="str">
        <f t="shared" si="4"/>
        <v>null</v>
      </c>
      <c r="N172" t="str">
        <f t="shared" si="5"/>
        <v>insert into Artwork values(2011, 49, 1870, 'Brockway Mill, Vermont', 5, 825, 11, 'n', null, 'East');</v>
      </c>
    </row>
    <row r="173" spans="1:14" x14ac:dyDescent="0.5">
      <c r="A173">
        <v>2011</v>
      </c>
      <c r="B173">
        <v>50</v>
      </c>
      <c r="C173">
        <v>1875</v>
      </c>
      <c r="D173" t="s">
        <v>781</v>
      </c>
      <c r="E173">
        <v>5</v>
      </c>
      <c r="F173">
        <v>575</v>
      </c>
      <c r="G173">
        <v>10</v>
      </c>
      <c r="H173" s="2" t="s">
        <v>1872</v>
      </c>
      <c r="I173" s="2" t="s">
        <v>1924</v>
      </c>
      <c r="J173" t="s">
        <v>1773</v>
      </c>
      <c r="L173" t="str">
        <f t="shared" si="4"/>
        <v>null</v>
      </c>
      <c r="N173" t="str">
        <f t="shared" si="5"/>
        <v>insert into Artwork values(2011, 50, 1875, 'Tempestuous Rose', 5, 575, 10, 'n', null, 'West');</v>
      </c>
    </row>
    <row r="174" spans="1:14" x14ac:dyDescent="0.5">
      <c r="A174">
        <v>2011</v>
      </c>
      <c r="B174">
        <v>51</v>
      </c>
      <c r="C174">
        <v>1875</v>
      </c>
      <c r="D174" t="s">
        <v>792</v>
      </c>
      <c r="E174">
        <v>535</v>
      </c>
      <c r="F174">
        <v>65</v>
      </c>
      <c r="G174">
        <v>21</v>
      </c>
      <c r="H174" s="2" t="s">
        <v>1872</v>
      </c>
      <c r="I174" s="2" t="s">
        <v>1924</v>
      </c>
      <c r="J174" t="s">
        <v>1775</v>
      </c>
      <c r="L174" t="str">
        <f t="shared" si="4"/>
        <v>null</v>
      </c>
      <c r="N174" t="str">
        <f t="shared" si="5"/>
        <v>insert into Artwork values(2011, 51, 1875, 'Melting Vase', 535, 65, 21, 'n', null, 'North');</v>
      </c>
    </row>
    <row r="175" spans="1:14" x14ac:dyDescent="0.5">
      <c r="A175">
        <v>2011</v>
      </c>
      <c r="B175">
        <v>52</v>
      </c>
      <c r="C175">
        <v>1875</v>
      </c>
      <c r="D175" t="s">
        <v>795</v>
      </c>
      <c r="E175">
        <v>535</v>
      </c>
      <c r="F175">
        <v>175</v>
      </c>
      <c r="G175">
        <v>26</v>
      </c>
      <c r="H175" s="2" t="s">
        <v>1872</v>
      </c>
      <c r="I175" s="2" t="s">
        <v>1924</v>
      </c>
      <c r="J175" t="s">
        <v>1769</v>
      </c>
      <c r="L175" t="str">
        <f t="shared" si="4"/>
        <v>null</v>
      </c>
      <c r="N175" t="str">
        <f t="shared" si="5"/>
        <v>insert into Artwork values(2011, 52, 1875, 'Pit Fired Closed Form', 535, 175, 26, 'n', null, 'Dreier');</v>
      </c>
    </row>
    <row r="176" spans="1:14" x14ac:dyDescent="0.5">
      <c r="A176">
        <v>2011</v>
      </c>
      <c r="B176">
        <v>53</v>
      </c>
      <c r="C176">
        <v>1880</v>
      </c>
      <c r="D176" t="s">
        <v>776</v>
      </c>
      <c r="E176">
        <v>710</v>
      </c>
      <c r="F176">
        <v>400</v>
      </c>
      <c r="G176">
        <v>3</v>
      </c>
      <c r="H176" s="2" t="s">
        <v>1872</v>
      </c>
      <c r="I176" s="2" t="s">
        <v>1924</v>
      </c>
      <c r="J176" t="s">
        <v>1776</v>
      </c>
      <c r="L176" t="str">
        <f t="shared" si="4"/>
        <v>null</v>
      </c>
      <c r="N176" t="str">
        <f t="shared" si="5"/>
        <v>insert into Artwork values(2011, 53, 1880, 'Off The Wall', 710, 400, 3, 'n', null, 'Sculpture Garden');</v>
      </c>
    </row>
    <row r="177" spans="1:14" x14ac:dyDescent="0.5">
      <c r="A177">
        <v>2011</v>
      </c>
      <c r="B177">
        <v>54</v>
      </c>
      <c r="C177">
        <v>1885</v>
      </c>
      <c r="D177" t="s">
        <v>1877</v>
      </c>
      <c r="E177">
        <v>65</v>
      </c>
      <c r="F177">
        <v>150</v>
      </c>
      <c r="G177" s="2" t="s">
        <v>1924</v>
      </c>
      <c r="H177" s="2" t="s">
        <v>1872</v>
      </c>
      <c r="I177" s="2" t="s">
        <v>1924</v>
      </c>
      <c r="J177" t="s">
        <v>1774</v>
      </c>
      <c r="L177" t="str">
        <f t="shared" si="4"/>
        <v>null</v>
      </c>
      <c r="N177" t="str">
        <f t="shared" si="5"/>
        <v>insert into Artwork values(2011, 54, 1885, 'I''m Mellow Now', 65, 150, null, 'n', null, 'South');</v>
      </c>
    </row>
    <row r="178" spans="1:14" x14ac:dyDescent="0.5">
      <c r="A178">
        <v>2012</v>
      </c>
      <c r="B178">
        <v>1</v>
      </c>
      <c r="C178">
        <v>30</v>
      </c>
      <c r="D178" t="s">
        <v>724</v>
      </c>
      <c r="E178">
        <v>410</v>
      </c>
      <c r="F178">
        <v>125</v>
      </c>
      <c r="G178">
        <v>6</v>
      </c>
      <c r="H178" s="2" t="s">
        <v>1872</v>
      </c>
      <c r="I178" s="2" t="s">
        <v>1924</v>
      </c>
      <c r="J178" t="s">
        <v>1772</v>
      </c>
      <c r="L178" t="str">
        <f t="shared" si="4"/>
        <v>null</v>
      </c>
      <c r="N178" t="str">
        <f t="shared" si="5"/>
        <v>insert into Artwork values(2012, 1, 30, 'Pilgrimage', 410, 125, 6, 'n', null, 'East');</v>
      </c>
    </row>
    <row r="179" spans="1:14" x14ac:dyDescent="0.5">
      <c r="A179">
        <v>2012</v>
      </c>
      <c r="B179">
        <v>2</v>
      </c>
      <c r="C179">
        <v>65</v>
      </c>
      <c r="D179" t="s">
        <v>738</v>
      </c>
      <c r="E179">
        <v>805</v>
      </c>
      <c r="F179">
        <v>95</v>
      </c>
      <c r="G179">
        <v>19</v>
      </c>
      <c r="H179" s="2" t="s">
        <v>1872</v>
      </c>
      <c r="I179" s="2" t="s">
        <v>1924</v>
      </c>
      <c r="J179" t="s">
        <v>1492</v>
      </c>
      <c r="L179" t="str">
        <f t="shared" si="4"/>
        <v>null</v>
      </c>
      <c r="N179" t="str">
        <f t="shared" si="5"/>
        <v>insert into Artwork values(2012, 2, 65, 'Rose Island Light', 805, 95, 19, 'n', null, 'Vogel');</v>
      </c>
    </row>
    <row r="180" spans="1:14" x14ac:dyDescent="0.5">
      <c r="A180">
        <v>2012</v>
      </c>
      <c r="B180">
        <v>3</v>
      </c>
      <c r="C180">
        <v>90</v>
      </c>
      <c r="D180" t="s">
        <v>283</v>
      </c>
      <c r="E180">
        <v>75</v>
      </c>
      <c r="F180">
        <v>250</v>
      </c>
      <c r="G180">
        <v>48</v>
      </c>
      <c r="H180" s="2" t="s">
        <v>1872</v>
      </c>
      <c r="I180" s="2" t="s">
        <v>1924</v>
      </c>
      <c r="J180" t="s">
        <v>1779</v>
      </c>
      <c r="L180" t="str">
        <f t="shared" si="4"/>
        <v>null</v>
      </c>
      <c r="N180" t="str">
        <f t="shared" si="5"/>
        <v>insert into Artwork values(2012, 3, 90, 'David', 75, 250, 48, 'n', null, 'Lumpkin');</v>
      </c>
    </row>
    <row r="181" spans="1:14" x14ac:dyDescent="0.5">
      <c r="A181">
        <v>2012</v>
      </c>
      <c r="B181">
        <v>4</v>
      </c>
      <c r="C181">
        <v>110</v>
      </c>
      <c r="D181" t="s">
        <v>770</v>
      </c>
      <c r="E181">
        <v>535</v>
      </c>
      <c r="F181">
        <v>125</v>
      </c>
      <c r="G181">
        <v>52</v>
      </c>
      <c r="H181" s="2" t="s">
        <v>1872</v>
      </c>
      <c r="I181" s="2" t="s">
        <v>1924</v>
      </c>
      <c r="J181" t="s">
        <v>1767</v>
      </c>
      <c r="L181" t="str">
        <f t="shared" si="4"/>
        <v>null</v>
      </c>
      <c r="N181" t="str">
        <f t="shared" si="5"/>
        <v>insert into Artwork values(2012, 4, 110, 'Eves Urn', 535, 125, 52, 'n', null, 'Saatchi');</v>
      </c>
    </row>
    <row r="182" spans="1:14" x14ac:dyDescent="0.5">
      <c r="A182">
        <v>2012</v>
      </c>
      <c r="B182">
        <v>5</v>
      </c>
      <c r="C182">
        <v>110</v>
      </c>
      <c r="D182" t="s">
        <v>773</v>
      </c>
      <c r="E182">
        <v>535</v>
      </c>
      <c r="F182">
        <v>80</v>
      </c>
      <c r="G182" s="2" t="s">
        <v>1924</v>
      </c>
      <c r="H182" s="2" t="s">
        <v>1872</v>
      </c>
      <c r="I182" s="2" t="s">
        <v>1924</v>
      </c>
      <c r="J182" t="s">
        <v>1773</v>
      </c>
      <c r="L182" t="str">
        <f t="shared" si="4"/>
        <v>null</v>
      </c>
      <c r="N182" t="str">
        <f t="shared" si="5"/>
        <v>insert into Artwork values(2012, 5, 110, 'Two Bowl Set', 535, 80, null, 'n', null, 'West');</v>
      </c>
    </row>
    <row r="183" spans="1:14" x14ac:dyDescent="0.5">
      <c r="A183">
        <v>2012</v>
      </c>
      <c r="B183">
        <v>6</v>
      </c>
      <c r="C183">
        <v>135</v>
      </c>
      <c r="D183" t="s">
        <v>723</v>
      </c>
      <c r="E183">
        <v>805</v>
      </c>
      <c r="F183">
        <v>135</v>
      </c>
      <c r="G183">
        <v>5</v>
      </c>
      <c r="H183" s="2" t="s">
        <v>1872</v>
      </c>
      <c r="I183" s="2" t="s">
        <v>1924</v>
      </c>
      <c r="J183" t="s">
        <v>1766</v>
      </c>
      <c r="L183" t="str">
        <f t="shared" si="4"/>
        <v>null</v>
      </c>
      <c r="N183" t="str">
        <f t="shared" si="5"/>
        <v>insert into Artwork values(2012, 6, 135, 'Mallows', 805, 135, 5, 'n', null, 'Guggenheim');</v>
      </c>
    </row>
    <row r="184" spans="1:14" x14ac:dyDescent="0.5">
      <c r="A184">
        <v>2012</v>
      </c>
      <c r="B184">
        <v>7</v>
      </c>
      <c r="C184">
        <v>255</v>
      </c>
      <c r="D184" t="s">
        <v>725</v>
      </c>
      <c r="E184">
        <v>805</v>
      </c>
      <c r="F184">
        <v>150</v>
      </c>
      <c r="G184">
        <v>7</v>
      </c>
      <c r="H184" s="2" t="s">
        <v>1872</v>
      </c>
      <c r="I184" s="2" t="s">
        <v>1924</v>
      </c>
      <c r="J184" t="s">
        <v>1767</v>
      </c>
      <c r="L184" t="str">
        <f t="shared" si="4"/>
        <v>null</v>
      </c>
      <c r="N184" t="str">
        <f t="shared" si="5"/>
        <v>insert into Artwork values(2012, 7, 255, 'Technicolor Towers', 805, 150, 7, 'n', null, 'Saatchi');</v>
      </c>
    </row>
    <row r="185" spans="1:14" x14ac:dyDescent="0.5">
      <c r="A185">
        <v>2012</v>
      </c>
      <c r="B185">
        <v>8</v>
      </c>
      <c r="C185">
        <v>290</v>
      </c>
      <c r="D185" t="s">
        <v>131</v>
      </c>
      <c r="E185">
        <v>590</v>
      </c>
      <c r="F185">
        <v>95</v>
      </c>
      <c r="G185">
        <v>44</v>
      </c>
      <c r="H185" s="2" t="s">
        <v>1872</v>
      </c>
      <c r="I185" s="2" t="s">
        <v>1924</v>
      </c>
      <c r="J185" t="s">
        <v>1492</v>
      </c>
      <c r="L185" t="str">
        <f t="shared" si="4"/>
        <v>null</v>
      </c>
      <c r="N185" t="str">
        <f t="shared" si="5"/>
        <v>insert into Artwork values(2012, 8, 290, 'Untitled', 590, 95, 44, 'n', null, 'Vogel');</v>
      </c>
    </row>
    <row r="186" spans="1:14" x14ac:dyDescent="0.5">
      <c r="A186">
        <v>2012</v>
      </c>
      <c r="B186">
        <v>9</v>
      </c>
      <c r="C186">
        <v>310</v>
      </c>
      <c r="D186" t="s">
        <v>746</v>
      </c>
      <c r="E186">
        <v>565</v>
      </c>
      <c r="F186">
        <v>80</v>
      </c>
      <c r="G186">
        <v>29</v>
      </c>
      <c r="H186" s="2" t="s">
        <v>1872</v>
      </c>
      <c r="I186" s="2" t="s">
        <v>1924</v>
      </c>
      <c r="J186" t="s">
        <v>1774</v>
      </c>
      <c r="L186" t="str">
        <f t="shared" si="4"/>
        <v>null</v>
      </c>
      <c r="N186" t="str">
        <f t="shared" si="5"/>
        <v>insert into Artwork values(2012, 9, 310, 'Blue Vase', 565, 80, 29, 'n', null, 'South');</v>
      </c>
    </row>
    <row r="187" spans="1:14" x14ac:dyDescent="0.5">
      <c r="A187">
        <v>2012</v>
      </c>
      <c r="B187">
        <v>10</v>
      </c>
      <c r="C187">
        <v>315</v>
      </c>
      <c r="D187" t="s">
        <v>747</v>
      </c>
      <c r="E187">
        <v>410</v>
      </c>
      <c r="F187">
        <v>90</v>
      </c>
      <c r="G187">
        <v>30</v>
      </c>
      <c r="H187" s="2" t="s">
        <v>1872</v>
      </c>
      <c r="I187" s="2" t="s">
        <v>1924</v>
      </c>
      <c r="J187" t="s">
        <v>1492</v>
      </c>
      <c r="L187" t="str">
        <f t="shared" si="4"/>
        <v>null</v>
      </c>
      <c r="N187" t="str">
        <f t="shared" si="5"/>
        <v>insert into Artwork values(2012, 10, 315, 'Stormy Day', 410, 90, 30, 'n', null, 'Vogel');</v>
      </c>
    </row>
    <row r="188" spans="1:14" x14ac:dyDescent="0.5">
      <c r="A188">
        <v>2012</v>
      </c>
      <c r="B188">
        <v>11</v>
      </c>
      <c r="C188">
        <v>370</v>
      </c>
      <c r="D188" t="s">
        <v>720</v>
      </c>
      <c r="E188">
        <v>410</v>
      </c>
      <c r="F188">
        <v>225</v>
      </c>
      <c r="G188">
        <v>2</v>
      </c>
      <c r="H188" s="2" t="s">
        <v>1872</v>
      </c>
      <c r="I188" s="2" t="s">
        <v>1924</v>
      </c>
      <c r="J188" t="s">
        <v>1767</v>
      </c>
      <c r="L188" t="str">
        <f t="shared" si="4"/>
        <v>null</v>
      </c>
      <c r="N188" t="str">
        <f t="shared" si="5"/>
        <v>insert into Artwork values(2012, 11, 370, 'Little Boat', 410, 225, 2, 'n', null, 'Saatchi');</v>
      </c>
    </row>
    <row r="189" spans="1:14" x14ac:dyDescent="0.5">
      <c r="A189">
        <v>2012</v>
      </c>
      <c r="B189">
        <v>12</v>
      </c>
      <c r="C189">
        <v>445</v>
      </c>
      <c r="D189" t="s">
        <v>755</v>
      </c>
      <c r="E189">
        <v>590</v>
      </c>
      <c r="F189">
        <v>150</v>
      </c>
      <c r="G189">
        <v>39</v>
      </c>
      <c r="H189" s="2" t="s">
        <v>1872</v>
      </c>
      <c r="I189" s="2" t="s">
        <v>1924</v>
      </c>
      <c r="J189" t="s">
        <v>1766</v>
      </c>
      <c r="L189" t="str">
        <f t="shared" si="4"/>
        <v>null</v>
      </c>
      <c r="N189" t="str">
        <f t="shared" si="5"/>
        <v>insert into Artwork values(2012, 12, 445, 'Help From Steve Palmer', 590, 150, 39, 'n', null, 'Guggenheim');</v>
      </c>
    </row>
    <row r="190" spans="1:14" x14ac:dyDescent="0.5">
      <c r="A190">
        <v>2012</v>
      </c>
      <c r="B190">
        <v>13</v>
      </c>
      <c r="C190">
        <v>465</v>
      </c>
      <c r="D190" t="s">
        <v>758</v>
      </c>
      <c r="E190">
        <v>505</v>
      </c>
      <c r="F190">
        <v>200</v>
      </c>
      <c r="G190">
        <v>41</v>
      </c>
      <c r="H190" s="2" t="s">
        <v>1872</v>
      </c>
      <c r="I190" s="2" t="s">
        <v>1924</v>
      </c>
      <c r="J190" t="s">
        <v>1492</v>
      </c>
      <c r="L190" t="str">
        <f t="shared" si="4"/>
        <v>null</v>
      </c>
      <c r="N190" t="str">
        <f t="shared" si="5"/>
        <v>insert into Artwork values(2012, 13, 465, 'Not Today', 505, 200, 41, 'n', null, 'Vogel');</v>
      </c>
    </row>
    <row r="191" spans="1:14" x14ac:dyDescent="0.5">
      <c r="A191">
        <v>2012</v>
      </c>
      <c r="B191">
        <v>14</v>
      </c>
      <c r="C191">
        <v>535</v>
      </c>
      <c r="D191" t="s">
        <v>439</v>
      </c>
      <c r="E191">
        <v>590</v>
      </c>
      <c r="F191">
        <v>95</v>
      </c>
      <c r="G191">
        <v>22</v>
      </c>
      <c r="H191" s="2" t="s">
        <v>1872</v>
      </c>
      <c r="I191" s="2" t="s">
        <v>1924</v>
      </c>
      <c r="J191" t="s">
        <v>1773</v>
      </c>
      <c r="L191" t="str">
        <f t="shared" si="4"/>
        <v>null</v>
      </c>
      <c r="N191" t="str">
        <f t="shared" si="5"/>
        <v>insert into Artwork values(2012, 14, 535, 'Jar', 590, 95, 22, 'n', null, 'West');</v>
      </c>
    </row>
    <row r="192" spans="1:14" x14ac:dyDescent="0.5">
      <c r="A192">
        <v>2012</v>
      </c>
      <c r="B192">
        <v>15</v>
      </c>
      <c r="C192">
        <v>535</v>
      </c>
      <c r="D192" t="s">
        <v>756</v>
      </c>
      <c r="E192">
        <v>590</v>
      </c>
      <c r="F192">
        <v>125</v>
      </c>
      <c r="G192">
        <v>40</v>
      </c>
      <c r="H192" s="2" t="s">
        <v>1872</v>
      </c>
      <c r="I192" s="2" t="s">
        <v>1924</v>
      </c>
      <c r="J192" t="s">
        <v>1775</v>
      </c>
      <c r="L192" t="str">
        <f t="shared" si="4"/>
        <v>null</v>
      </c>
      <c r="N192" t="str">
        <f t="shared" si="5"/>
        <v>insert into Artwork values(2012, 15, 535, 'Pit Fired Pot', 590, 125, 40, 'n', null, 'North');</v>
      </c>
    </row>
    <row r="193" spans="1:14" x14ac:dyDescent="0.5">
      <c r="A193">
        <v>2012</v>
      </c>
      <c r="B193">
        <v>16</v>
      </c>
      <c r="C193">
        <v>580</v>
      </c>
      <c r="D193" t="s">
        <v>769</v>
      </c>
      <c r="E193">
        <v>805</v>
      </c>
      <c r="F193">
        <v>95</v>
      </c>
      <c r="G193">
        <v>51</v>
      </c>
      <c r="H193" s="2" t="s">
        <v>1872</v>
      </c>
      <c r="I193" s="2" t="s">
        <v>1924</v>
      </c>
      <c r="J193" t="s">
        <v>1779</v>
      </c>
      <c r="L193" t="str">
        <f t="shared" si="4"/>
        <v>null</v>
      </c>
      <c r="N193" t="str">
        <f t="shared" si="5"/>
        <v>insert into Artwork values(2012, 16, 580, 'Maine Wood Nymph', 805, 95, 51, 'n', null, 'Lumpkin');</v>
      </c>
    </row>
    <row r="194" spans="1:14" x14ac:dyDescent="0.5">
      <c r="A194">
        <v>2012</v>
      </c>
      <c r="B194">
        <v>17</v>
      </c>
      <c r="C194">
        <v>650</v>
      </c>
      <c r="D194" t="s">
        <v>739</v>
      </c>
      <c r="E194">
        <v>505</v>
      </c>
      <c r="F194">
        <v>175</v>
      </c>
      <c r="G194">
        <v>20</v>
      </c>
      <c r="H194" s="2" t="s">
        <v>1872</v>
      </c>
      <c r="I194" s="2" t="s">
        <v>1924</v>
      </c>
      <c r="J194" t="s">
        <v>1492</v>
      </c>
      <c r="L194" t="str">
        <f t="shared" si="4"/>
        <v>null</v>
      </c>
      <c r="N194" t="str">
        <f t="shared" si="5"/>
        <v>insert into Artwork values(2012, 17, 650, 'Sweet Treats', 505, 175, 20, 'n', null, 'Vogel');</v>
      </c>
    </row>
    <row r="195" spans="1:14" x14ac:dyDescent="0.5">
      <c r="A195">
        <v>2012</v>
      </c>
      <c r="B195">
        <v>18</v>
      </c>
      <c r="C195">
        <v>660</v>
      </c>
      <c r="D195" t="s">
        <v>740</v>
      </c>
      <c r="E195">
        <v>590</v>
      </c>
      <c r="F195">
        <v>65</v>
      </c>
      <c r="G195">
        <v>21</v>
      </c>
      <c r="H195" s="2" t="s">
        <v>1872</v>
      </c>
      <c r="I195" s="2" t="s">
        <v>1924</v>
      </c>
      <c r="J195" t="s">
        <v>1766</v>
      </c>
      <c r="L195" t="str">
        <f t="shared" si="4"/>
        <v>null</v>
      </c>
      <c r="N195" t="str">
        <f t="shared" si="5"/>
        <v>insert into Artwork values(2012, 18, 660, 'Spring Light', 590, 65, 21, 'n', null, 'Guggenheim');</v>
      </c>
    </row>
    <row r="196" spans="1:14" x14ac:dyDescent="0.5">
      <c r="A196">
        <v>2012</v>
      </c>
      <c r="B196">
        <v>19</v>
      </c>
      <c r="C196">
        <v>695</v>
      </c>
      <c r="D196" t="s">
        <v>633</v>
      </c>
      <c r="E196">
        <v>590</v>
      </c>
      <c r="F196">
        <v>125</v>
      </c>
      <c r="G196">
        <v>24</v>
      </c>
      <c r="H196" s="2" t="s">
        <v>1872</v>
      </c>
      <c r="I196" s="2" t="s">
        <v>1924</v>
      </c>
      <c r="J196" t="s">
        <v>1767</v>
      </c>
      <c r="L196" t="str">
        <f t="shared" si="4"/>
        <v>null</v>
      </c>
      <c r="N196" t="str">
        <f t="shared" si="5"/>
        <v>insert into Artwork values(2012, 19, 695, 'Platter', 590, 125, 24, 'n', null, 'Saatchi');</v>
      </c>
    </row>
    <row r="197" spans="1:14" x14ac:dyDescent="0.5">
      <c r="A197">
        <v>2012</v>
      </c>
      <c r="B197">
        <v>20</v>
      </c>
      <c r="C197">
        <v>700</v>
      </c>
      <c r="D197" t="s">
        <v>768</v>
      </c>
      <c r="E197">
        <v>465</v>
      </c>
      <c r="F197">
        <v>200</v>
      </c>
      <c r="G197">
        <v>50</v>
      </c>
      <c r="H197" s="2" t="s">
        <v>1872</v>
      </c>
      <c r="I197" s="2" t="s">
        <v>1924</v>
      </c>
      <c r="J197" t="s">
        <v>1492</v>
      </c>
      <c r="L197" t="str">
        <f t="shared" ref="L197:L260" si="6">IF(I197 = "null","null","'" &amp; I197 &amp;"'")</f>
        <v>null</v>
      </c>
      <c r="N197" t="str">
        <f t="shared" ref="N197:N260" si="7">"insert into Artwork values(" &amp; A197 &amp; ", " &amp; B197 &amp; ", " &amp; C197 &amp; ", '" &amp; D197 &amp; "', " &amp;E197 &amp; ", " &amp; F197 &amp; ", " &amp; G197 &amp; ", '" &amp; H197 &amp; "', " &amp; L197 &amp; ", '" &amp; J197 &amp; "');"</f>
        <v>insert into Artwork values(2012, 20, 700, 'Shells', 465, 200, 50, 'n', null, 'Vogel');</v>
      </c>
    </row>
    <row r="198" spans="1:14" x14ac:dyDescent="0.5">
      <c r="A198">
        <v>2012</v>
      </c>
      <c r="B198">
        <v>21</v>
      </c>
      <c r="C198">
        <v>780</v>
      </c>
      <c r="D198" t="s">
        <v>760</v>
      </c>
      <c r="E198">
        <v>605</v>
      </c>
      <c r="F198">
        <v>150</v>
      </c>
      <c r="G198">
        <v>43</v>
      </c>
      <c r="H198" s="2" t="s">
        <v>1872</v>
      </c>
      <c r="I198" s="2" t="s">
        <v>1924</v>
      </c>
      <c r="J198" t="s">
        <v>1772</v>
      </c>
      <c r="L198" t="str">
        <f t="shared" si="6"/>
        <v>null</v>
      </c>
      <c r="N198" t="str">
        <f t="shared" si="7"/>
        <v>insert into Artwork values(2012, 21, 780, 'Flying Shells on a Cloudy Day', 605, 150, 43, 'n', null, 'East');</v>
      </c>
    </row>
    <row r="199" spans="1:14" x14ac:dyDescent="0.5">
      <c r="A199">
        <v>2012</v>
      </c>
      <c r="B199">
        <v>22</v>
      </c>
      <c r="C199">
        <v>855</v>
      </c>
      <c r="D199" t="s">
        <v>729</v>
      </c>
      <c r="E199">
        <v>5</v>
      </c>
      <c r="F199">
        <v>150</v>
      </c>
      <c r="G199">
        <v>11</v>
      </c>
      <c r="H199" s="2" t="s">
        <v>1872</v>
      </c>
      <c r="I199" s="2" t="s">
        <v>1924</v>
      </c>
      <c r="J199" t="s">
        <v>1766</v>
      </c>
      <c r="L199" t="str">
        <f t="shared" si="6"/>
        <v>null</v>
      </c>
      <c r="N199" t="str">
        <f t="shared" si="7"/>
        <v>insert into Artwork values(2012, 22, 855, 'Marsh Clouds', 5, 150, 11, 'n', null, 'Guggenheim');</v>
      </c>
    </row>
    <row r="200" spans="1:14" x14ac:dyDescent="0.5">
      <c r="A200">
        <v>2012</v>
      </c>
      <c r="B200">
        <v>23</v>
      </c>
      <c r="C200">
        <v>940</v>
      </c>
      <c r="D200" t="s">
        <v>733</v>
      </c>
      <c r="E200">
        <v>615</v>
      </c>
      <c r="F200">
        <v>95</v>
      </c>
      <c r="G200">
        <v>15</v>
      </c>
      <c r="H200" s="2" t="s">
        <v>1872</v>
      </c>
      <c r="I200" s="2" t="s">
        <v>1924</v>
      </c>
      <c r="J200" t="s">
        <v>1779</v>
      </c>
      <c r="L200" t="str">
        <f t="shared" si="6"/>
        <v>null</v>
      </c>
      <c r="N200" t="str">
        <f t="shared" si="7"/>
        <v>insert into Artwork values(2012, 23, 940, 'Dish', 615, 95, 15, 'n', null, 'Lumpkin');</v>
      </c>
    </row>
    <row r="201" spans="1:14" x14ac:dyDescent="0.5">
      <c r="A201">
        <v>2012</v>
      </c>
      <c r="B201">
        <v>24</v>
      </c>
      <c r="C201">
        <v>1000</v>
      </c>
      <c r="D201" t="s">
        <v>752</v>
      </c>
      <c r="E201">
        <v>230</v>
      </c>
      <c r="F201">
        <v>75</v>
      </c>
      <c r="G201">
        <v>36</v>
      </c>
      <c r="H201" s="2" t="s">
        <v>1872</v>
      </c>
      <c r="I201" s="2" t="s">
        <v>1924</v>
      </c>
      <c r="J201" t="s">
        <v>1774</v>
      </c>
      <c r="L201" t="str">
        <f t="shared" si="6"/>
        <v>null</v>
      </c>
      <c r="N201" t="str">
        <f t="shared" si="7"/>
        <v>insert into Artwork values(2012, 24, 1000, 'Night Watcher', 230, 75, 36, 'n', null, 'South');</v>
      </c>
    </row>
    <row r="202" spans="1:14" x14ac:dyDescent="0.5">
      <c r="A202">
        <v>2012</v>
      </c>
      <c r="B202">
        <v>25</v>
      </c>
      <c r="C202">
        <v>1040</v>
      </c>
      <c r="D202" t="s">
        <v>735</v>
      </c>
      <c r="E202">
        <v>590</v>
      </c>
      <c r="F202">
        <v>106</v>
      </c>
      <c r="G202">
        <v>17</v>
      </c>
      <c r="H202" s="2" t="s">
        <v>1872</v>
      </c>
      <c r="I202" s="2" t="s">
        <v>1924</v>
      </c>
      <c r="J202" t="s">
        <v>1767</v>
      </c>
      <c r="L202" t="str">
        <f t="shared" si="6"/>
        <v>null</v>
      </c>
      <c r="N202" t="str">
        <f t="shared" si="7"/>
        <v>insert into Artwork values(2012, 25, 1040, 'Set of 5 Bowls', 590, 106, 17, 'n', null, 'Saatchi');</v>
      </c>
    </row>
    <row r="203" spans="1:14" x14ac:dyDescent="0.5">
      <c r="A203">
        <v>2012</v>
      </c>
      <c r="B203">
        <v>26</v>
      </c>
      <c r="C203">
        <v>1085</v>
      </c>
      <c r="D203" t="s">
        <v>722</v>
      </c>
      <c r="E203">
        <v>410</v>
      </c>
      <c r="F203">
        <v>250</v>
      </c>
      <c r="G203">
        <v>4</v>
      </c>
      <c r="H203" s="2" t="s">
        <v>1872</v>
      </c>
      <c r="I203" s="2" t="s">
        <v>1924</v>
      </c>
      <c r="J203" t="s">
        <v>1492</v>
      </c>
      <c r="L203" t="str">
        <f t="shared" si="6"/>
        <v>null</v>
      </c>
      <c r="N203" t="str">
        <f t="shared" si="7"/>
        <v>insert into Artwork values(2012, 26, 1085, 'Homage To Van Gogh', 410, 250, 4, 'n', null, 'Vogel');</v>
      </c>
    </row>
    <row r="204" spans="1:14" x14ac:dyDescent="0.5">
      <c r="A204">
        <v>2012</v>
      </c>
      <c r="B204">
        <v>27</v>
      </c>
      <c r="C204">
        <v>1085</v>
      </c>
      <c r="D204" t="s">
        <v>734</v>
      </c>
      <c r="E204">
        <v>410</v>
      </c>
      <c r="F204">
        <v>150</v>
      </c>
      <c r="G204">
        <v>16</v>
      </c>
      <c r="H204" s="2" t="s">
        <v>1872</v>
      </c>
      <c r="I204" s="2" t="s">
        <v>1924</v>
      </c>
      <c r="J204" t="s">
        <v>1766</v>
      </c>
      <c r="L204" t="str">
        <f t="shared" si="6"/>
        <v>null</v>
      </c>
      <c r="N204" t="str">
        <f t="shared" si="7"/>
        <v>insert into Artwork values(2012, 27, 1085, 'City', 410, 150, 16, 'n', null, 'Guggenheim');</v>
      </c>
    </row>
    <row r="205" spans="1:14" x14ac:dyDescent="0.5">
      <c r="A205">
        <v>2012</v>
      </c>
      <c r="B205">
        <v>28</v>
      </c>
      <c r="C205">
        <v>1135</v>
      </c>
      <c r="D205" t="s">
        <v>764</v>
      </c>
      <c r="E205">
        <v>685</v>
      </c>
      <c r="F205">
        <v>60</v>
      </c>
      <c r="G205">
        <v>47</v>
      </c>
      <c r="H205" s="2" t="s">
        <v>1872</v>
      </c>
      <c r="I205" s="2" t="s">
        <v>1924</v>
      </c>
      <c r="J205" t="s">
        <v>1783</v>
      </c>
      <c r="L205" t="str">
        <f t="shared" si="6"/>
        <v>null</v>
      </c>
      <c r="N205" t="str">
        <f t="shared" si="7"/>
        <v>insert into Artwork values(2012, 28, 1135, 'Collage Mirror', 685, 60, 47, 'n', null, 'Sculpture Terrace');</v>
      </c>
    </row>
    <row r="206" spans="1:14" x14ac:dyDescent="0.5">
      <c r="A206">
        <v>2012</v>
      </c>
      <c r="B206">
        <v>29</v>
      </c>
      <c r="C206">
        <v>1195</v>
      </c>
      <c r="D206" t="s">
        <v>744</v>
      </c>
      <c r="E206">
        <v>580</v>
      </c>
      <c r="F206">
        <v>200</v>
      </c>
      <c r="G206">
        <v>27</v>
      </c>
      <c r="H206" s="2" t="s">
        <v>1872</v>
      </c>
      <c r="I206" s="2" t="s">
        <v>1924</v>
      </c>
      <c r="J206" t="s">
        <v>1492</v>
      </c>
      <c r="L206" t="str">
        <f t="shared" si="6"/>
        <v>null</v>
      </c>
      <c r="N206" t="str">
        <f t="shared" si="7"/>
        <v>insert into Artwork values(2012, 29, 1195, 'Scaramouche', 580, 200, 27, 'n', null, 'Vogel');</v>
      </c>
    </row>
    <row r="207" spans="1:14" x14ac:dyDescent="0.5">
      <c r="A207">
        <v>2012</v>
      </c>
      <c r="B207">
        <v>30</v>
      </c>
      <c r="C207">
        <v>1205</v>
      </c>
      <c r="D207" t="s">
        <v>754</v>
      </c>
      <c r="E207">
        <v>5</v>
      </c>
      <c r="F207">
        <v>180</v>
      </c>
      <c r="G207">
        <v>38</v>
      </c>
      <c r="H207" s="2" t="s">
        <v>1872</v>
      </c>
      <c r="I207" s="2" t="s">
        <v>1924</v>
      </c>
      <c r="J207" t="s">
        <v>1775</v>
      </c>
      <c r="L207" t="str">
        <f t="shared" si="6"/>
        <v>null</v>
      </c>
      <c r="N207" t="str">
        <f t="shared" si="7"/>
        <v>insert into Artwork values(2012, 30, 1205, 'Crane Beach 2', 5, 180, 38, 'n', null, 'North');</v>
      </c>
    </row>
    <row r="208" spans="1:14" x14ac:dyDescent="0.5">
      <c r="A208">
        <v>2012</v>
      </c>
      <c r="B208">
        <v>31</v>
      </c>
      <c r="C208">
        <v>1225</v>
      </c>
      <c r="D208" t="s">
        <v>728</v>
      </c>
      <c r="E208">
        <v>505</v>
      </c>
      <c r="F208">
        <v>350</v>
      </c>
      <c r="G208">
        <v>10</v>
      </c>
      <c r="H208" s="2" t="s">
        <v>1872</v>
      </c>
      <c r="I208" s="2" t="s">
        <v>1924</v>
      </c>
      <c r="J208" t="s">
        <v>1779</v>
      </c>
      <c r="L208" t="str">
        <f t="shared" si="6"/>
        <v>null</v>
      </c>
      <c r="N208" t="str">
        <f t="shared" si="7"/>
        <v>insert into Artwork values(2012, 31, 1225, 'Waterfire', 505, 350, 10, 'n', null, 'Lumpkin');</v>
      </c>
    </row>
    <row r="209" spans="1:14" x14ac:dyDescent="0.5">
      <c r="A209">
        <v>2012</v>
      </c>
      <c r="B209">
        <v>32</v>
      </c>
      <c r="C209">
        <v>1300</v>
      </c>
      <c r="D209" t="s">
        <v>730</v>
      </c>
      <c r="E209">
        <v>5</v>
      </c>
      <c r="F209">
        <v>375</v>
      </c>
      <c r="G209">
        <v>12</v>
      </c>
      <c r="H209" s="2" t="s">
        <v>1872</v>
      </c>
      <c r="I209" s="2" t="s">
        <v>1924</v>
      </c>
      <c r="J209" t="s">
        <v>1772</v>
      </c>
      <c r="L209" t="str">
        <f t="shared" si="6"/>
        <v>null</v>
      </c>
      <c r="N209" t="str">
        <f t="shared" si="7"/>
        <v>insert into Artwork values(2012, 32, 1300, 'Corner Memories', 5, 375, 12, 'n', null, 'East');</v>
      </c>
    </row>
    <row r="210" spans="1:14" x14ac:dyDescent="0.5">
      <c r="A210">
        <v>2012</v>
      </c>
      <c r="B210">
        <v>33</v>
      </c>
      <c r="C210">
        <v>1325</v>
      </c>
      <c r="D210" t="s">
        <v>741</v>
      </c>
      <c r="E210">
        <v>505</v>
      </c>
      <c r="F210">
        <v>250</v>
      </c>
      <c r="G210">
        <v>23</v>
      </c>
      <c r="H210" s="2" t="s">
        <v>1872</v>
      </c>
      <c r="I210" s="2" t="s">
        <v>1924</v>
      </c>
      <c r="J210" t="s">
        <v>1773</v>
      </c>
      <c r="L210" t="str">
        <f t="shared" si="6"/>
        <v>null</v>
      </c>
      <c r="N210" t="str">
        <f t="shared" si="7"/>
        <v>insert into Artwork values(2012, 33, 1325, 'Siena', 505, 250, 23, 'n', null, 'West');</v>
      </c>
    </row>
    <row r="211" spans="1:14" x14ac:dyDescent="0.5">
      <c r="A211">
        <v>2012</v>
      </c>
      <c r="B211">
        <v>34</v>
      </c>
      <c r="C211">
        <v>1325</v>
      </c>
      <c r="D211" t="s">
        <v>212</v>
      </c>
      <c r="E211">
        <v>590</v>
      </c>
      <c r="F211">
        <v>175</v>
      </c>
      <c r="G211">
        <v>33</v>
      </c>
      <c r="H211" s="2" t="s">
        <v>1872</v>
      </c>
      <c r="I211" s="2" t="s">
        <v>1924</v>
      </c>
      <c r="J211" t="s">
        <v>1766</v>
      </c>
      <c r="L211" t="str">
        <f t="shared" si="6"/>
        <v>null</v>
      </c>
      <c r="N211" t="str">
        <f t="shared" si="7"/>
        <v>insert into Artwork values(2012, 34, 1325, 'Teapot', 590, 175, 33, 'n', null, 'Guggenheim');</v>
      </c>
    </row>
    <row r="212" spans="1:14" x14ac:dyDescent="0.5">
      <c r="A212">
        <v>2012</v>
      </c>
      <c r="B212">
        <v>35</v>
      </c>
      <c r="C212">
        <v>1340</v>
      </c>
      <c r="D212" t="s">
        <v>750</v>
      </c>
      <c r="E212">
        <v>505</v>
      </c>
      <c r="F212">
        <v>100</v>
      </c>
      <c r="G212">
        <v>34</v>
      </c>
      <c r="H212" s="2" t="s">
        <v>1872</v>
      </c>
      <c r="I212" s="2" t="s">
        <v>1924</v>
      </c>
      <c r="J212" t="s">
        <v>1492</v>
      </c>
      <c r="L212" t="str">
        <f t="shared" si="6"/>
        <v>null</v>
      </c>
      <c r="N212" t="str">
        <f t="shared" si="7"/>
        <v>insert into Artwork values(2012, 35, 1340, 'Moon Gate', 505, 100, 34, 'n', null, 'Vogel');</v>
      </c>
    </row>
    <row r="213" spans="1:14" x14ac:dyDescent="0.5">
      <c r="A213">
        <v>2012</v>
      </c>
      <c r="B213">
        <v>36</v>
      </c>
      <c r="C213">
        <v>1360</v>
      </c>
      <c r="D213" t="s">
        <v>721</v>
      </c>
      <c r="E213">
        <v>385</v>
      </c>
      <c r="F213">
        <v>70</v>
      </c>
      <c r="G213">
        <v>3</v>
      </c>
      <c r="H213" s="2" t="s">
        <v>1872</v>
      </c>
      <c r="I213" s="2" t="s">
        <v>1924</v>
      </c>
      <c r="J213" t="s">
        <v>1779</v>
      </c>
      <c r="L213" t="str">
        <f t="shared" si="6"/>
        <v>null</v>
      </c>
      <c r="N213" t="str">
        <f t="shared" si="7"/>
        <v>insert into Artwork values(2012, 36, 1360, 'Symphony No. 2', 385, 70, 3, 'n', null, 'Lumpkin');</v>
      </c>
    </row>
    <row r="214" spans="1:14" x14ac:dyDescent="0.5">
      <c r="A214">
        <v>2012</v>
      </c>
      <c r="B214">
        <v>37</v>
      </c>
      <c r="C214">
        <v>1360</v>
      </c>
      <c r="D214" t="s">
        <v>759</v>
      </c>
      <c r="E214">
        <v>385</v>
      </c>
      <c r="F214">
        <v>70</v>
      </c>
      <c r="G214">
        <v>42</v>
      </c>
      <c r="H214" s="2" t="s">
        <v>1872</v>
      </c>
      <c r="I214" s="2" t="s">
        <v>1924</v>
      </c>
      <c r="J214" t="s">
        <v>1774</v>
      </c>
      <c r="L214" t="str">
        <f t="shared" si="6"/>
        <v>null</v>
      </c>
      <c r="N214" t="str">
        <f t="shared" si="7"/>
        <v>insert into Artwork values(2012, 37, 1360, 'Symphony No. 3', 385, 70, 42, 'n', null, 'South');</v>
      </c>
    </row>
    <row r="215" spans="1:14" x14ac:dyDescent="0.5">
      <c r="A215">
        <v>2012</v>
      </c>
      <c r="B215">
        <v>38</v>
      </c>
      <c r="C215">
        <v>1385</v>
      </c>
      <c r="D215" t="s">
        <v>772</v>
      </c>
      <c r="E215">
        <v>495</v>
      </c>
      <c r="F215">
        <v>150</v>
      </c>
      <c r="G215" s="2" t="s">
        <v>1924</v>
      </c>
      <c r="H215" s="2" t="s">
        <v>1872</v>
      </c>
      <c r="I215" s="2" t="s">
        <v>1924</v>
      </c>
      <c r="J215" t="s">
        <v>1779</v>
      </c>
      <c r="L215" t="str">
        <f t="shared" si="6"/>
        <v>null</v>
      </c>
      <c r="N215" t="str">
        <f t="shared" si="7"/>
        <v>insert into Artwork values(2012, 38, 1385, 'Bhutan', 495, 150, null, 'n', null, 'Lumpkin');</v>
      </c>
    </row>
    <row r="216" spans="1:14" x14ac:dyDescent="0.5">
      <c r="A216">
        <v>2012</v>
      </c>
      <c r="B216">
        <v>39</v>
      </c>
      <c r="C216">
        <v>1400</v>
      </c>
      <c r="D216" t="s">
        <v>742</v>
      </c>
      <c r="E216">
        <v>160</v>
      </c>
      <c r="F216">
        <v>95</v>
      </c>
      <c r="G216">
        <v>25</v>
      </c>
      <c r="H216" s="2" t="s">
        <v>1872</v>
      </c>
      <c r="I216" s="2" t="s">
        <v>1924</v>
      </c>
      <c r="J216" t="s">
        <v>1492</v>
      </c>
      <c r="L216" t="str">
        <f t="shared" si="6"/>
        <v>null</v>
      </c>
      <c r="N216" t="str">
        <f t="shared" si="7"/>
        <v>insert into Artwork values(2012, 39, 1400, 'Lace Impressions Pendant and Earings', 160, 95, 25, 'n', null, 'Vogel');</v>
      </c>
    </row>
    <row r="217" spans="1:14" x14ac:dyDescent="0.5">
      <c r="A217">
        <v>2012</v>
      </c>
      <c r="B217">
        <v>40</v>
      </c>
      <c r="C217">
        <v>1405</v>
      </c>
      <c r="D217" t="s">
        <v>761</v>
      </c>
      <c r="E217">
        <v>465</v>
      </c>
      <c r="F217">
        <v>275</v>
      </c>
      <c r="G217">
        <v>45</v>
      </c>
      <c r="H217" s="2" t="s">
        <v>1872</v>
      </c>
      <c r="I217" s="2" t="s">
        <v>1924</v>
      </c>
      <c r="J217" t="s">
        <v>1767</v>
      </c>
      <c r="L217" t="str">
        <f t="shared" si="6"/>
        <v>null</v>
      </c>
      <c r="N217" t="str">
        <f t="shared" si="7"/>
        <v>insert into Artwork values(2012, 40, 1405, 'Shakay', 465, 275, 45, 'n', null, 'Saatchi');</v>
      </c>
    </row>
    <row r="218" spans="1:14" x14ac:dyDescent="0.5">
      <c r="A218">
        <v>2012</v>
      </c>
      <c r="B218">
        <v>41</v>
      </c>
      <c r="C218">
        <v>1595</v>
      </c>
      <c r="D218" t="s">
        <v>749</v>
      </c>
      <c r="E218">
        <v>5</v>
      </c>
      <c r="F218">
        <v>150</v>
      </c>
      <c r="G218">
        <v>32</v>
      </c>
      <c r="H218" s="2" t="s">
        <v>1872</v>
      </c>
      <c r="I218" s="2" t="s">
        <v>1924</v>
      </c>
      <c r="J218" t="s">
        <v>1773</v>
      </c>
      <c r="L218" t="str">
        <f t="shared" si="6"/>
        <v>null</v>
      </c>
      <c r="N218" t="str">
        <f t="shared" si="7"/>
        <v>insert into Artwork values(2012, 41, 1595, 'Persephones Fate', 5, 150, 32, 'n', null, 'West');</v>
      </c>
    </row>
    <row r="219" spans="1:14" x14ac:dyDescent="0.5">
      <c r="A219">
        <v>2012</v>
      </c>
      <c r="B219">
        <v>42</v>
      </c>
      <c r="C219">
        <v>1655</v>
      </c>
      <c r="D219" t="s">
        <v>731</v>
      </c>
      <c r="E219">
        <v>805</v>
      </c>
      <c r="F219">
        <v>100</v>
      </c>
      <c r="G219">
        <v>13</v>
      </c>
      <c r="H219" s="2" t="s">
        <v>1872</v>
      </c>
      <c r="I219" s="2" t="s">
        <v>1924</v>
      </c>
      <c r="J219" t="s">
        <v>1492</v>
      </c>
      <c r="L219" t="str">
        <f t="shared" si="6"/>
        <v>null</v>
      </c>
      <c r="N219" t="str">
        <f t="shared" si="7"/>
        <v>insert into Artwork values(2012, 42, 1655, 'Columbia Street Bridge', 805, 100, 13, 'n', null, 'Vogel');</v>
      </c>
    </row>
    <row r="220" spans="1:14" x14ac:dyDescent="0.5">
      <c r="A220">
        <v>2012</v>
      </c>
      <c r="B220">
        <v>43</v>
      </c>
      <c r="C220">
        <v>1680</v>
      </c>
      <c r="D220" t="s">
        <v>743</v>
      </c>
      <c r="E220">
        <v>535</v>
      </c>
      <c r="F220">
        <v>70</v>
      </c>
      <c r="G220">
        <v>26</v>
      </c>
      <c r="H220" s="2" t="s">
        <v>1872</v>
      </c>
      <c r="I220" s="2" t="s">
        <v>1924</v>
      </c>
      <c r="J220" t="s">
        <v>1766</v>
      </c>
      <c r="L220" t="str">
        <f t="shared" si="6"/>
        <v>null</v>
      </c>
      <c r="N220" t="str">
        <f t="shared" si="7"/>
        <v>insert into Artwork values(2012, 43, 1680, 'Casserole', 535, 70, 26, 'n', null, 'Guggenheim');</v>
      </c>
    </row>
    <row r="221" spans="1:14" x14ac:dyDescent="0.5">
      <c r="A221">
        <v>2012</v>
      </c>
      <c r="B221">
        <v>44</v>
      </c>
      <c r="C221">
        <v>1710</v>
      </c>
      <c r="D221" t="s">
        <v>762</v>
      </c>
      <c r="E221">
        <v>535</v>
      </c>
      <c r="F221">
        <v>95</v>
      </c>
      <c r="G221">
        <v>46</v>
      </c>
      <c r="H221" s="2" t="s">
        <v>1872</v>
      </c>
      <c r="I221" s="2" t="s">
        <v>1924</v>
      </c>
      <c r="J221" t="s">
        <v>1492</v>
      </c>
      <c r="L221" t="str">
        <f t="shared" si="6"/>
        <v>null</v>
      </c>
      <c r="N221" t="str">
        <f t="shared" si="7"/>
        <v>insert into Artwork values(2012, 44, 1710, 'Red Squirrel', 535, 95, 46, 'n', null, 'Vogel');</v>
      </c>
    </row>
    <row r="222" spans="1:14" x14ac:dyDescent="0.5">
      <c r="A222">
        <v>2012</v>
      </c>
      <c r="B222">
        <v>45</v>
      </c>
      <c r="C222">
        <v>1750</v>
      </c>
      <c r="D222" t="s">
        <v>727</v>
      </c>
      <c r="E222">
        <v>805</v>
      </c>
      <c r="F222">
        <v>275</v>
      </c>
      <c r="G222">
        <v>9</v>
      </c>
      <c r="H222" s="2" t="s">
        <v>1872</v>
      </c>
      <c r="I222" s="2" t="s">
        <v>1924</v>
      </c>
      <c r="J222" t="s">
        <v>1783</v>
      </c>
      <c r="L222" t="str">
        <f t="shared" si="6"/>
        <v>null</v>
      </c>
      <c r="N222" t="str">
        <f t="shared" si="7"/>
        <v>insert into Artwork values(2012, 45, 1750, 'Cocktail Party', 805, 275, 9, 'n', null, 'Sculpture Terrace');</v>
      </c>
    </row>
    <row r="223" spans="1:14" x14ac:dyDescent="0.5">
      <c r="A223">
        <v>2012</v>
      </c>
      <c r="B223">
        <v>46</v>
      </c>
      <c r="C223">
        <v>1810</v>
      </c>
      <c r="D223" t="s">
        <v>745</v>
      </c>
      <c r="E223">
        <v>410</v>
      </c>
      <c r="F223">
        <v>450</v>
      </c>
      <c r="G223">
        <v>28</v>
      </c>
      <c r="H223" s="2" t="s">
        <v>1872</v>
      </c>
      <c r="I223" s="2" t="s">
        <v>1924</v>
      </c>
      <c r="J223" t="s">
        <v>1783</v>
      </c>
      <c r="L223" t="str">
        <f t="shared" si="6"/>
        <v>null</v>
      </c>
      <c r="N223" t="str">
        <f t="shared" si="7"/>
        <v>insert into Artwork values(2012, 46, 1810, 'Skiffs On Dock', 410, 450, 28, 'n', null, 'Sculpture Terrace');</v>
      </c>
    </row>
    <row r="224" spans="1:14" x14ac:dyDescent="0.5">
      <c r="A224">
        <v>2012</v>
      </c>
      <c r="B224">
        <v>47</v>
      </c>
      <c r="C224">
        <v>1835</v>
      </c>
      <c r="D224" t="s">
        <v>732</v>
      </c>
      <c r="E224">
        <v>410</v>
      </c>
      <c r="F224">
        <v>220</v>
      </c>
      <c r="G224">
        <v>14</v>
      </c>
      <c r="H224" s="2" t="s">
        <v>1872</v>
      </c>
      <c r="I224" s="2" t="s">
        <v>1924</v>
      </c>
      <c r="J224" t="s">
        <v>1772</v>
      </c>
      <c r="L224" t="str">
        <f t="shared" si="6"/>
        <v>null</v>
      </c>
      <c r="N224" t="str">
        <f t="shared" si="7"/>
        <v>insert into Artwork values(2012, 47, 1835, 'A Walk South County', 410, 220, 14, 'n', null, 'East');</v>
      </c>
    </row>
    <row r="225" spans="1:14" x14ac:dyDescent="0.5">
      <c r="A225">
        <v>2012</v>
      </c>
      <c r="B225">
        <v>48</v>
      </c>
      <c r="C225">
        <v>1860</v>
      </c>
      <c r="D225" t="s">
        <v>751</v>
      </c>
      <c r="E225">
        <v>505</v>
      </c>
      <c r="F225">
        <v>180</v>
      </c>
      <c r="G225">
        <v>35</v>
      </c>
      <c r="H225" s="2" t="s">
        <v>1872</v>
      </c>
      <c r="I225" s="2" t="s">
        <v>1924</v>
      </c>
      <c r="J225" t="s">
        <v>1774</v>
      </c>
      <c r="L225" t="str">
        <f t="shared" si="6"/>
        <v>null</v>
      </c>
      <c r="N225" t="str">
        <f t="shared" si="7"/>
        <v>insert into Artwork values(2012, 48, 1860, 'Hanging Out at Third Beach', 505, 180, 35, 'n', null, 'South');</v>
      </c>
    </row>
    <row r="226" spans="1:14" x14ac:dyDescent="0.5">
      <c r="A226">
        <v>2012</v>
      </c>
      <c r="B226">
        <v>49</v>
      </c>
      <c r="C226">
        <v>1865</v>
      </c>
      <c r="D226" t="s">
        <v>726</v>
      </c>
      <c r="E226">
        <v>410</v>
      </c>
      <c r="F226">
        <v>300</v>
      </c>
      <c r="G226">
        <v>8</v>
      </c>
      <c r="H226" s="2" t="s">
        <v>1872</v>
      </c>
      <c r="I226" s="2" t="s">
        <v>1924</v>
      </c>
      <c r="J226" t="s">
        <v>1492</v>
      </c>
      <c r="L226" t="str">
        <f t="shared" si="6"/>
        <v>null</v>
      </c>
      <c r="N226" t="str">
        <f t="shared" si="7"/>
        <v>insert into Artwork values(2012, 49, 1865, 'Central Park', 410, 300, 8, 'n', null, 'Vogel');</v>
      </c>
    </row>
    <row r="227" spans="1:14" x14ac:dyDescent="0.5">
      <c r="A227">
        <v>2012</v>
      </c>
      <c r="B227">
        <v>50</v>
      </c>
      <c r="C227">
        <v>1870</v>
      </c>
      <c r="D227" t="s">
        <v>748</v>
      </c>
      <c r="E227">
        <v>5</v>
      </c>
      <c r="F227">
        <v>600</v>
      </c>
      <c r="G227">
        <v>31</v>
      </c>
      <c r="H227" s="2" t="s">
        <v>1872</v>
      </c>
      <c r="I227" s="2" t="s">
        <v>1924</v>
      </c>
      <c r="J227" t="s">
        <v>1766</v>
      </c>
      <c r="L227" t="str">
        <f t="shared" si="6"/>
        <v>null</v>
      </c>
      <c r="N227" t="str">
        <f t="shared" si="7"/>
        <v>insert into Artwork values(2012, 50, 1870, 'Para No Ajuidar', 5, 600, 31, 'n', null, 'Guggenheim');</v>
      </c>
    </row>
    <row r="228" spans="1:14" x14ac:dyDescent="0.5">
      <c r="A228">
        <v>2012</v>
      </c>
      <c r="B228">
        <v>51</v>
      </c>
      <c r="C228">
        <v>1875</v>
      </c>
      <c r="D228" t="s">
        <v>719</v>
      </c>
      <c r="E228">
        <v>5</v>
      </c>
      <c r="F228">
        <v>1050</v>
      </c>
      <c r="G228">
        <v>1</v>
      </c>
      <c r="H228" s="2" t="s">
        <v>1872</v>
      </c>
      <c r="I228" s="2" t="s">
        <v>1924</v>
      </c>
      <c r="J228" t="s">
        <v>1767</v>
      </c>
      <c r="L228" t="str">
        <f t="shared" si="6"/>
        <v>null</v>
      </c>
      <c r="N228" t="str">
        <f t="shared" si="7"/>
        <v>insert into Artwork values(2012, 51, 1875, 'Cyclical Recurrents Tryptich', 5, 1050, 1, 'n', null, 'Saatchi');</v>
      </c>
    </row>
    <row r="229" spans="1:14" x14ac:dyDescent="0.5">
      <c r="A229">
        <v>2012</v>
      </c>
      <c r="B229">
        <v>52</v>
      </c>
      <c r="C229">
        <v>1875</v>
      </c>
      <c r="D229" t="s">
        <v>753</v>
      </c>
      <c r="E229">
        <v>590</v>
      </c>
      <c r="F229">
        <v>175</v>
      </c>
      <c r="G229">
        <v>37</v>
      </c>
      <c r="H229" s="2" t="s">
        <v>1872</v>
      </c>
      <c r="I229" s="2" t="s">
        <v>1924</v>
      </c>
      <c r="J229" t="s">
        <v>1779</v>
      </c>
      <c r="L229" t="str">
        <f t="shared" si="6"/>
        <v>null</v>
      </c>
      <c r="N229" t="str">
        <f t="shared" si="7"/>
        <v>insert into Artwork values(2012, 52, 1875, 'Woven Motion', 590, 175, 37, 'n', null, 'Lumpkin');</v>
      </c>
    </row>
    <row r="230" spans="1:14" x14ac:dyDescent="0.5">
      <c r="A230">
        <v>2012</v>
      </c>
      <c r="B230">
        <v>53</v>
      </c>
      <c r="C230">
        <v>1880</v>
      </c>
      <c r="D230" t="s">
        <v>766</v>
      </c>
      <c r="E230">
        <v>705</v>
      </c>
      <c r="F230">
        <v>250</v>
      </c>
      <c r="G230">
        <v>49</v>
      </c>
      <c r="H230" s="2" t="s">
        <v>1872</v>
      </c>
      <c r="I230" s="2" t="s">
        <v>1924</v>
      </c>
      <c r="J230" t="s">
        <v>1783</v>
      </c>
      <c r="L230" t="str">
        <f t="shared" si="6"/>
        <v>null</v>
      </c>
      <c r="N230" t="str">
        <f t="shared" si="7"/>
        <v>insert into Artwork values(2012, 53, 1880, 'Just Yolking', 705, 250, 49, 'n', null, 'Sculpture Terrace');</v>
      </c>
    </row>
    <row r="231" spans="1:14" x14ac:dyDescent="0.5">
      <c r="A231">
        <v>2012</v>
      </c>
      <c r="B231">
        <v>54</v>
      </c>
      <c r="C231">
        <v>1885</v>
      </c>
      <c r="D231" t="s">
        <v>736</v>
      </c>
      <c r="E231">
        <v>675</v>
      </c>
      <c r="F231">
        <v>250</v>
      </c>
      <c r="G231">
        <v>18</v>
      </c>
      <c r="H231" s="2" t="s">
        <v>1872</v>
      </c>
      <c r="I231" s="2" t="s">
        <v>1924</v>
      </c>
      <c r="J231" t="s">
        <v>1783</v>
      </c>
      <c r="L231" t="str">
        <f t="shared" si="6"/>
        <v>null</v>
      </c>
      <c r="N231" t="str">
        <f t="shared" si="7"/>
        <v>insert into Artwork values(2012, 54, 1885, 'Happy Cat', 675, 250, 18, 'n', null, 'Sculpture Terrace');</v>
      </c>
    </row>
    <row r="232" spans="1:14" x14ac:dyDescent="0.5">
      <c r="A232">
        <v>2013</v>
      </c>
      <c r="B232">
        <v>1</v>
      </c>
      <c r="C232">
        <v>10</v>
      </c>
      <c r="D232" t="s">
        <v>708</v>
      </c>
      <c r="E232">
        <v>805</v>
      </c>
      <c r="F232">
        <v>150</v>
      </c>
      <c r="G232">
        <v>79</v>
      </c>
      <c r="H232" s="2" t="s">
        <v>1872</v>
      </c>
      <c r="I232" s="2" t="s">
        <v>1924</v>
      </c>
      <c r="J232" t="s">
        <v>1492</v>
      </c>
      <c r="L232" t="str">
        <f t="shared" si="6"/>
        <v>null</v>
      </c>
      <c r="N232" t="str">
        <f t="shared" si="7"/>
        <v>insert into Artwork values(2013, 1, 10, 'Banana Blossom', 805, 150, 79, 'n', null, 'Vogel');</v>
      </c>
    </row>
    <row r="233" spans="1:14" x14ac:dyDescent="0.5">
      <c r="A233">
        <v>2013</v>
      </c>
      <c r="B233">
        <v>2</v>
      </c>
      <c r="C233">
        <v>15</v>
      </c>
      <c r="D233" t="s">
        <v>699</v>
      </c>
      <c r="E233">
        <v>505</v>
      </c>
      <c r="F233">
        <v>130</v>
      </c>
      <c r="G233">
        <v>70</v>
      </c>
      <c r="H233" s="2" t="s">
        <v>1872</v>
      </c>
      <c r="I233" s="2" t="s">
        <v>1924</v>
      </c>
      <c r="J233" t="s">
        <v>1773</v>
      </c>
      <c r="L233" t="str">
        <f t="shared" si="6"/>
        <v>null</v>
      </c>
      <c r="N233" t="str">
        <f t="shared" si="7"/>
        <v>insert into Artwork values(2013, 2, 15, 'Sunflowers', 505, 130, 70, 'n', null, 'West');</v>
      </c>
    </row>
    <row r="234" spans="1:14" x14ac:dyDescent="0.5">
      <c r="A234">
        <v>2013</v>
      </c>
      <c r="B234">
        <v>3</v>
      </c>
      <c r="C234">
        <v>45</v>
      </c>
      <c r="D234" t="s">
        <v>694</v>
      </c>
      <c r="E234">
        <v>590</v>
      </c>
      <c r="F234">
        <v>100</v>
      </c>
      <c r="G234">
        <v>67</v>
      </c>
      <c r="H234" s="2" t="s">
        <v>1872</v>
      </c>
      <c r="I234" s="2" t="s">
        <v>1924</v>
      </c>
      <c r="J234" t="s">
        <v>1775</v>
      </c>
      <c r="L234" t="str">
        <f t="shared" si="6"/>
        <v>null</v>
      </c>
      <c r="N234" t="str">
        <f t="shared" si="7"/>
        <v>insert into Artwork values(2013, 3, 45, 'Baroque Cookie Tray', 590, 100, 67, 'n', null, 'North');</v>
      </c>
    </row>
    <row r="235" spans="1:14" x14ac:dyDescent="0.5">
      <c r="A235">
        <v>2013</v>
      </c>
      <c r="B235">
        <v>4</v>
      </c>
      <c r="C235">
        <v>45</v>
      </c>
      <c r="D235" t="s">
        <v>711</v>
      </c>
      <c r="E235">
        <v>630</v>
      </c>
      <c r="F235">
        <v>125</v>
      </c>
      <c r="G235" s="2" t="s">
        <v>1924</v>
      </c>
      <c r="H235" s="2" t="s">
        <v>1199</v>
      </c>
      <c r="I235" s="8" t="s">
        <v>1835</v>
      </c>
      <c r="J235" t="s">
        <v>1492</v>
      </c>
      <c r="L235" t="str">
        <f t="shared" si="6"/>
        <v>'2-Sep-13'</v>
      </c>
      <c r="N235" t="str">
        <f t="shared" si="7"/>
        <v>insert into Artwork values(2013, 4, 45, 'Fertility Cup and Saucer', 630, 125, null, 'y', '2-Sep-13', 'Vogel');</v>
      </c>
    </row>
    <row r="236" spans="1:14" x14ac:dyDescent="0.5">
      <c r="A236">
        <v>2013</v>
      </c>
      <c r="B236">
        <v>5</v>
      </c>
      <c r="C236">
        <v>45</v>
      </c>
      <c r="D236" t="s">
        <v>712</v>
      </c>
      <c r="E236">
        <v>590</v>
      </c>
      <c r="F236">
        <v>75</v>
      </c>
      <c r="G236" s="2" t="s">
        <v>1924</v>
      </c>
      <c r="H236" s="2" t="s">
        <v>1872</v>
      </c>
      <c r="I236" s="2" t="s">
        <v>1924</v>
      </c>
      <c r="J236" t="s">
        <v>1772</v>
      </c>
      <c r="L236" t="str">
        <f t="shared" si="6"/>
        <v>null</v>
      </c>
      <c r="N236" t="str">
        <f t="shared" si="7"/>
        <v>insert into Artwork values(2013, 5, 45, 'Renaissance Cookie Platter', 590, 75, null, 'n', null, 'East');</v>
      </c>
    </row>
    <row r="237" spans="1:14" x14ac:dyDescent="0.5">
      <c r="A237">
        <v>2013</v>
      </c>
      <c r="B237">
        <v>6</v>
      </c>
      <c r="C237">
        <v>65</v>
      </c>
      <c r="D237" t="s">
        <v>706</v>
      </c>
      <c r="E237">
        <v>665</v>
      </c>
      <c r="F237">
        <v>75</v>
      </c>
      <c r="G237">
        <v>77</v>
      </c>
      <c r="H237" s="2" t="s">
        <v>1872</v>
      </c>
      <c r="I237" s="2" t="s">
        <v>1924</v>
      </c>
      <c r="J237" t="s">
        <v>1773</v>
      </c>
      <c r="L237" t="str">
        <f t="shared" si="6"/>
        <v>null</v>
      </c>
      <c r="N237" t="str">
        <f t="shared" si="7"/>
        <v>insert into Artwork values(2013, 6, 65, 'Midnight Tide', 665, 75, 77, 'n', null, 'West');</v>
      </c>
    </row>
    <row r="238" spans="1:14" x14ac:dyDescent="0.5">
      <c r="A238">
        <v>2013</v>
      </c>
      <c r="B238">
        <v>7</v>
      </c>
      <c r="C238">
        <v>90</v>
      </c>
      <c r="D238" t="s">
        <v>653</v>
      </c>
      <c r="E238">
        <v>75</v>
      </c>
      <c r="F238">
        <v>400</v>
      </c>
      <c r="G238">
        <v>21</v>
      </c>
      <c r="H238" s="2" t="s">
        <v>1872</v>
      </c>
      <c r="I238" s="2" t="s">
        <v>1924</v>
      </c>
      <c r="J238" t="s">
        <v>1779</v>
      </c>
      <c r="L238" t="str">
        <f t="shared" si="6"/>
        <v>null</v>
      </c>
      <c r="N238" t="str">
        <f t="shared" si="7"/>
        <v>insert into Artwork values(2013, 7, 90, 'Mahin', 75, 400, 21, 'n', null, 'Lumpkin');</v>
      </c>
    </row>
    <row r="239" spans="1:14" x14ac:dyDescent="0.5">
      <c r="A239">
        <v>2013</v>
      </c>
      <c r="B239">
        <v>8</v>
      </c>
      <c r="C239">
        <v>120</v>
      </c>
      <c r="D239" t="s">
        <v>644</v>
      </c>
      <c r="E239">
        <v>185</v>
      </c>
      <c r="F239">
        <v>125</v>
      </c>
      <c r="G239">
        <v>9</v>
      </c>
      <c r="H239" s="2" t="s">
        <v>1872</v>
      </c>
      <c r="I239" s="2" t="s">
        <v>1924</v>
      </c>
      <c r="J239" t="s">
        <v>1492</v>
      </c>
      <c r="L239" t="str">
        <f t="shared" si="6"/>
        <v>null</v>
      </c>
      <c r="N239" t="str">
        <f t="shared" si="7"/>
        <v>insert into Artwork values(2013, 8, 120, 'At The Sea', 185, 125, 9, 'n', null, 'Vogel');</v>
      </c>
    </row>
    <row r="240" spans="1:14" x14ac:dyDescent="0.5">
      <c r="A240">
        <v>2013</v>
      </c>
      <c r="B240">
        <v>9</v>
      </c>
      <c r="C240">
        <v>135</v>
      </c>
      <c r="D240" t="s">
        <v>642</v>
      </c>
      <c r="E240">
        <v>805</v>
      </c>
      <c r="F240">
        <v>325</v>
      </c>
      <c r="G240">
        <v>7</v>
      </c>
      <c r="H240" s="2" t="s">
        <v>1872</v>
      </c>
      <c r="I240" s="2" t="s">
        <v>1924</v>
      </c>
      <c r="J240" t="s">
        <v>1766</v>
      </c>
      <c r="L240" t="str">
        <f t="shared" si="6"/>
        <v>null</v>
      </c>
      <c r="N240" t="str">
        <f t="shared" si="7"/>
        <v>insert into Artwork values(2013, 9, 135, 'Hidden Treasure', 805, 325, 7, 'n', null, 'Guggenheim');</v>
      </c>
    </row>
    <row r="241" spans="1:14" x14ac:dyDescent="0.5">
      <c r="A241">
        <v>2013</v>
      </c>
      <c r="B241">
        <v>10</v>
      </c>
      <c r="C241">
        <v>205</v>
      </c>
      <c r="D241" t="s">
        <v>652</v>
      </c>
      <c r="E241">
        <v>410</v>
      </c>
      <c r="F241">
        <v>250</v>
      </c>
      <c r="G241">
        <v>19</v>
      </c>
      <c r="H241" s="2" t="s">
        <v>1872</v>
      </c>
      <c r="I241" s="2" t="s">
        <v>1924</v>
      </c>
      <c r="J241" t="s">
        <v>1779</v>
      </c>
      <c r="L241" t="str">
        <f t="shared" si="6"/>
        <v>null</v>
      </c>
      <c r="N241" t="str">
        <f t="shared" si="7"/>
        <v>insert into Artwork values(2013, 10, 205, 'Abstraction X', 410, 250, 19, 'n', null, 'Lumpkin');</v>
      </c>
    </row>
    <row r="242" spans="1:14" x14ac:dyDescent="0.5">
      <c r="A242">
        <v>2013</v>
      </c>
      <c r="B242">
        <v>11</v>
      </c>
      <c r="C242">
        <v>255</v>
      </c>
      <c r="D242" t="s">
        <v>637</v>
      </c>
      <c r="E242">
        <v>805</v>
      </c>
      <c r="F242">
        <v>100</v>
      </c>
      <c r="G242">
        <v>3</v>
      </c>
      <c r="H242" s="2" t="s">
        <v>1872</v>
      </c>
      <c r="I242" s="2" t="s">
        <v>1924</v>
      </c>
      <c r="J242" t="s">
        <v>1492</v>
      </c>
      <c r="L242" t="str">
        <f t="shared" si="6"/>
        <v>null</v>
      </c>
      <c r="N242" t="str">
        <f t="shared" si="7"/>
        <v>insert into Artwork values(2013, 11, 255, 'Dance of the Waves', 805, 100, 3, 'n', null, 'Vogel');</v>
      </c>
    </row>
    <row r="243" spans="1:14" x14ac:dyDescent="0.5">
      <c r="A243">
        <v>2013</v>
      </c>
      <c r="B243">
        <v>12</v>
      </c>
      <c r="C243">
        <v>270</v>
      </c>
      <c r="D243" t="s">
        <v>661</v>
      </c>
      <c r="E243">
        <v>505</v>
      </c>
      <c r="F243">
        <v>250</v>
      </c>
      <c r="G243">
        <v>28</v>
      </c>
      <c r="H243" s="2" t="s">
        <v>1872</v>
      </c>
      <c r="I243" s="2" t="s">
        <v>1924</v>
      </c>
      <c r="J243" t="s">
        <v>1773</v>
      </c>
      <c r="L243" t="str">
        <f t="shared" si="6"/>
        <v>null</v>
      </c>
      <c r="N243" t="str">
        <f t="shared" si="7"/>
        <v>insert into Artwork values(2013, 12, 270, 'Saugatucket', 505, 250, 28, 'n', null, 'West');</v>
      </c>
    </row>
    <row r="244" spans="1:14" x14ac:dyDescent="0.5">
      <c r="A244">
        <v>2013</v>
      </c>
      <c r="B244">
        <v>13</v>
      </c>
      <c r="C244">
        <v>315</v>
      </c>
      <c r="D244" t="s">
        <v>1050</v>
      </c>
      <c r="E244">
        <v>410</v>
      </c>
      <c r="F244">
        <v>75</v>
      </c>
      <c r="G244">
        <v>52</v>
      </c>
      <c r="H244" s="2" t="s">
        <v>1872</v>
      </c>
      <c r="I244" s="2" t="s">
        <v>1924</v>
      </c>
      <c r="J244" t="s">
        <v>1492</v>
      </c>
      <c r="L244" t="str">
        <f t="shared" si="6"/>
        <v>null</v>
      </c>
      <c r="N244" t="str">
        <f t="shared" si="7"/>
        <v>insert into Artwork values(2013, 13, 315, 'Beach Umbrellas', 410, 75, 52, 'n', null, 'Vogel');</v>
      </c>
    </row>
    <row r="245" spans="1:14" x14ac:dyDescent="0.5">
      <c r="A245">
        <v>2013</v>
      </c>
      <c r="B245">
        <v>14</v>
      </c>
      <c r="C245">
        <v>315</v>
      </c>
      <c r="D245" t="s">
        <v>703</v>
      </c>
      <c r="E245">
        <v>410</v>
      </c>
      <c r="F245">
        <v>90</v>
      </c>
      <c r="G245">
        <v>74</v>
      </c>
      <c r="H245" s="2" t="s">
        <v>1872</v>
      </c>
      <c r="I245" s="2" t="s">
        <v>1924</v>
      </c>
      <c r="J245" t="s">
        <v>1766</v>
      </c>
      <c r="L245" t="str">
        <f t="shared" si="6"/>
        <v>null</v>
      </c>
      <c r="N245" t="str">
        <f t="shared" si="7"/>
        <v>insert into Artwork values(2013, 14, 315, 'Window Look', 410, 90, 74, 'n', null, 'Guggenheim');</v>
      </c>
    </row>
    <row r="246" spans="1:14" x14ac:dyDescent="0.5">
      <c r="A246">
        <v>2013</v>
      </c>
      <c r="B246">
        <v>15</v>
      </c>
      <c r="C246">
        <v>375</v>
      </c>
      <c r="D246" t="s">
        <v>650</v>
      </c>
      <c r="E246">
        <v>590</v>
      </c>
      <c r="F246">
        <v>150</v>
      </c>
      <c r="G246">
        <v>17</v>
      </c>
      <c r="H246" s="2" t="s">
        <v>1872</v>
      </c>
      <c r="I246" s="2" t="s">
        <v>1924</v>
      </c>
      <c r="J246" t="s">
        <v>1767</v>
      </c>
      <c r="L246" t="str">
        <f t="shared" si="6"/>
        <v>null</v>
      </c>
      <c r="N246" t="str">
        <f t="shared" si="7"/>
        <v>insert into Artwork values(2013, 15, 375, 'Smiling Face Jug', 590, 150, 17, 'n', null, 'Saatchi');</v>
      </c>
    </row>
    <row r="247" spans="1:14" x14ac:dyDescent="0.5">
      <c r="A247">
        <v>2013</v>
      </c>
      <c r="B247">
        <v>16</v>
      </c>
      <c r="C247">
        <v>415</v>
      </c>
      <c r="D247" t="s">
        <v>713</v>
      </c>
      <c r="E247">
        <v>565</v>
      </c>
      <c r="F247">
        <v>65</v>
      </c>
      <c r="G247" s="2" t="s">
        <v>1924</v>
      </c>
      <c r="H247" s="2" t="s">
        <v>1872</v>
      </c>
      <c r="I247" s="2" t="s">
        <v>1924</v>
      </c>
      <c r="J247" t="s">
        <v>1772</v>
      </c>
      <c r="L247" t="str">
        <f t="shared" si="6"/>
        <v>null</v>
      </c>
      <c r="N247" t="str">
        <f t="shared" si="7"/>
        <v>insert into Artwork values(2013, 16, 415, 'Basket', 565, 65, null, 'n', null, 'East');</v>
      </c>
    </row>
    <row r="248" spans="1:14" x14ac:dyDescent="0.5">
      <c r="A248">
        <v>2013</v>
      </c>
      <c r="B248">
        <v>17</v>
      </c>
      <c r="C248">
        <v>445</v>
      </c>
      <c r="D248" t="s">
        <v>643</v>
      </c>
      <c r="E248">
        <v>590</v>
      </c>
      <c r="F248">
        <v>125</v>
      </c>
      <c r="G248">
        <v>8</v>
      </c>
      <c r="H248" s="2" t="s">
        <v>1872</v>
      </c>
      <c r="I248" s="2" t="s">
        <v>1924</v>
      </c>
      <c r="J248" t="s">
        <v>1779</v>
      </c>
      <c r="L248" t="str">
        <f t="shared" si="6"/>
        <v>null</v>
      </c>
      <c r="N248" t="str">
        <f t="shared" si="7"/>
        <v>insert into Artwork values(2013, 17, 445, 'Blue and White', 590, 125, 8, 'n', null, 'Lumpkin');</v>
      </c>
    </row>
    <row r="249" spans="1:14" x14ac:dyDescent="0.5">
      <c r="A249">
        <v>2013</v>
      </c>
      <c r="B249">
        <v>18</v>
      </c>
      <c r="C249">
        <v>500</v>
      </c>
      <c r="D249" t="s">
        <v>674</v>
      </c>
      <c r="E249">
        <v>590</v>
      </c>
      <c r="F249">
        <v>150</v>
      </c>
      <c r="G249">
        <v>45</v>
      </c>
      <c r="H249" s="2" t="s">
        <v>1872</v>
      </c>
      <c r="I249" s="2" t="s">
        <v>1924</v>
      </c>
      <c r="J249" t="s">
        <v>1775</v>
      </c>
      <c r="L249" t="str">
        <f t="shared" si="6"/>
        <v>null</v>
      </c>
      <c r="N249" t="str">
        <f t="shared" si="7"/>
        <v>insert into Artwork values(2013, 18, 500, 'Orange Vase', 590, 150, 45, 'n', null, 'North');</v>
      </c>
    </row>
    <row r="250" spans="1:14" x14ac:dyDescent="0.5">
      <c r="A250">
        <v>2013</v>
      </c>
      <c r="B250">
        <v>19</v>
      </c>
      <c r="C250">
        <v>525</v>
      </c>
      <c r="D250" t="s">
        <v>702</v>
      </c>
      <c r="E250">
        <v>105</v>
      </c>
      <c r="F250">
        <v>75</v>
      </c>
      <c r="G250">
        <v>73</v>
      </c>
      <c r="H250" s="2" t="s">
        <v>1872</v>
      </c>
      <c r="I250" s="2" t="s">
        <v>1924</v>
      </c>
      <c r="J250" t="s">
        <v>1772</v>
      </c>
      <c r="L250" t="str">
        <f t="shared" si="6"/>
        <v>null</v>
      </c>
      <c r="N250" t="str">
        <f t="shared" si="7"/>
        <v>insert into Artwork values(2013, 19, 525, 'Wool Hat', 105, 75, 73, 'n', null, 'East');</v>
      </c>
    </row>
    <row r="251" spans="1:14" x14ac:dyDescent="0.5">
      <c r="A251">
        <v>2013</v>
      </c>
      <c r="B251">
        <v>20</v>
      </c>
      <c r="C251">
        <v>545</v>
      </c>
      <c r="D251" t="s">
        <v>692</v>
      </c>
      <c r="E251">
        <v>425</v>
      </c>
      <c r="F251">
        <v>150</v>
      </c>
      <c r="G251">
        <v>66</v>
      </c>
      <c r="H251" s="2" t="s">
        <v>1872</v>
      </c>
      <c r="I251" s="2" t="s">
        <v>1924</v>
      </c>
      <c r="J251" t="s">
        <v>1773</v>
      </c>
      <c r="L251" t="str">
        <f t="shared" si="6"/>
        <v>null</v>
      </c>
      <c r="N251" t="str">
        <f t="shared" si="7"/>
        <v>insert into Artwork values(2013, 20, 545, 'Broad Rock Tree Farm', 425, 150, 66, 'n', null, 'West');</v>
      </c>
    </row>
    <row r="252" spans="1:14" x14ac:dyDescent="0.5">
      <c r="A252">
        <v>2013</v>
      </c>
      <c r="B252">
        <v>21</v>
      </c>
      <c r="C252">
        <v>580</v>
      </c>
      <c r="D252" t="s">
        <v>1051</v>
      </c>
      <c r="E252">
        <v>805</v>
      </c>
      <c r="F252">
        <v>95</v>
      </c>
      <c r="G252">
        <v>56</v>
      </c>
      <c r="H252" s="2" t="s">
        <v>1872</v>
      </c>
      <c r="I252" s="2" t="s">
        <v>1924</v>
      </c>
      <c r="J252" t="s">
        <v>1774</v>
      </c>
      <c r="L252" t="str">
        <f t="shared" si="6"/>
        <v>null</v>
      </c>
      <c r="N252" t="str">
        <f t="shared" si="7"/>
        <v>insert into Artwork values(2013, 21, 580, 'Lovers Series #2', 805, 95, 56, 'n', null, 'South');</v>
      </c>
    </row>
    <row r="253" spans="1:14" x14ac:dyDescent="0.5">
      <c r="A253">
        <v>2013</v>
      </c>
      <c r="B253">
        <v>22</v>
      </c>
      <c r="C253">
        <v>585</v>
      </c>
      <c r="D253" t="s">
        <v>670</v>
      </c>
      <c r="E253">
        <v>465</v>
      </c>
      <c r="F253">
        <v>220</v>
      </c>
      <c r="G253">
        <v>42</v>
      </c>
      <c r="H253" s="2" t="s">
        <v>1872</v>
      </c>
      <c r="I253" s="2" t="s">
        <v>1924</v>
      </c>
      <c r="J253" t="s">
        <v>1766</v>
      </c>
      <c r="L253" t="str">
        <f t="shared" si="6"/>
        <v>null</v>
      </c>
      <c r="N253" t="str">
        <f t="shared" si="7"/>
        <v>insert into Artwork values(2013, 22, 585, 'Wickford/Quonset Plein Air', 465, 220, 42, 'n', null, 'Guggenheim');</v>
      </c>
    </row>
    <row r="254" spans="1:14" x14ac:dyDescent="0.5">
      <c r="A254">
        <v>2013</v>
      </c>
      <c r="B254">
        <v>23</v>
      </c>
      <c r="C254">
        <v>590</v>
      </c>
      <c r="D254" t="s">
        <v>640</v>
      </c>
      <c r="E254">
        <v>5</v>
      </c>
      <c r="F254">
        <v>2900</v>
      </c>
      <c r="G254">
        <v>5</v>
      </c>
      <c r="H254" s="2" t="s">
        <v>1872</v>
      </c>
      <c r="I254" s="2" t="s">
        <v>1924</v>
      </c>
      <c r="J254" t="s">
        <v>1772</v>
      </c>
      <c r="L254" t="str">
        <f t="shared" si="6"/>
        <v>null</v>
      </c>
      <c r="N254" t="str">
        <f t="shared" si="7"/>
        <v>insert into Artwork values(2013, 23, 590, 'Fiesta', 5, 2900, 5, 'n', null, 'East');</v>
      </c>
    </row>
    <row r="255" spans="1:14" x14ac:dyDescent="0.5">
      <c r="A255">
        <v>2013</v>
      </c>
      <c r="B255">
        <v>24</v>
      </c>
      <c r="C255">
        <v>610</v>
      </c>
      <c r="D255" t="s">
        <v>131</v>
      </c>
      <c r="E255">
        <v>5</v>
      </c>
      <c r="F255">
        <v>250</v>
      </c>
      <c r="G255">
        <v>11</v>
      </c>
      <c r="H255" s="2" t="s">
        <v>1872</v>
      </c>
      <c r="I255" s="2" t="s">
        <v>1924</v>
      </c>
      <c r="J255" t="s">
        <v>1492</v>
      </c>
      <c r="L255" t="str">
        <f t="shared" si="6"/>
        <v>null</v>
      </c>
      <c r="N255" t="str">
        <f t="shared" si="7"/>
        <v>insert into Artwork values(2013, 24, 610, 'Untitled', 5, 250, 11, 'n', null, 'Vogel');</v>
      </c>
    </row>
    <row r="256" spans="1:14" x14ac:dyDescent="0.5">
      <c r="A256">
        <v>2013</v>
      </c>
      <c r="B256">
        <v>25</v>
      </c>
      <c r="C256">
        <v>645</v>
      </c>
      <c r="D256" t="s">
        <v>660</v>
      </c>
      <c r="E256">
        <v>5</v>
      </c>
      <c r="F256">
        <v>900</v>
      </c>
      <c r="G256">
        <v>27</v>
      </c>
      <c r="H256" s="2" t="s">
        <v>1872</v>
      </c>
      <c r="I256" s="2" t="s">
        <v>1924</v>
      </c>
      <c r="J256" t="s">
        <v>1766</v>
      </c>
      <c r="L256" t="str">
        <f t="shared" si="6"/>
        <v>null</v>
      </c>
      <c r="N256" t="str">
        <f t="shared" si="7"/>
        <v>insert into Artwork values(2013, 25, 645, 'Blue Dance', 5, 900, 27, 'n', null, 'Guggenheim');</v>
      </c>
    </row>
    <row r="257" spans="1:14" x14ac:dyDescent="0.5">
      <c r="A257">
        <v>2013</v>
      </c>
      <c r="B257">
        <v>26</v>
      </c>
      <c r="C257">
        <v>650</v>
      </c>
      <c r="D257" t="s">
        <v>683</v>
      </c>
      <c r="E257">
        <v>505</v>
      </c>
      <c r="F257">
        <v>150</v>
      </c>
      <c r="G257">
        <v>57</v>
      </c>
      <c r="H257" s="2" t="s">
        <v>1872</v>
      </c>
      <c r="I257" s="2" t="s">
        <v>1924</v>
      </c>
      <c r="J257" t="s">
        <v>1779</v>
      </c>
      <c r="L257" t="str">
        <f t="shared" si="6"/>
        <v>null</v>
      </c>
      <c r="N257" t="str">
        <f t="shared" si="7"/>
        <v>insert into Artwork values(2013, 26, 650, 'Peach Haven (Portofino, Italy)', 505, 150, 57, 'n', null, 'Lumpkin');</v>
      </c>
    </row>
    <row r="258" spans="1:14" x14ac:dyDescent="0.5">
      <c r="A258">
        <v>2013</v>
      </c>
      <c r="B258">
        <v>27</v>
      </c>
      <c r="C258">
        <v>660</v>
      </c>
      <c r="D258" t="s">
        <v>667</v>
      </c>
      <c r="E258">
        <v>535</v>
      </c>
      <c r="F258">
        <v>125</v>
      </c>
      <c r="G258">
        <v>39</v>
      </c>
      <c r="H258" s="2" t="s">
        <v>1872</v>
      </c>
      <c r="I258" s="2" t="s">
        <v>1924</v>
      </c>
      <c r="J258" t="s">
        <v>1767</v>
      </c>
      <c r="L258" t="str">
        <f t="shared" si="6"/>
        <v>null</v>
      </c>
      <c r="N258" t="str">
        <f t="shared" si="7"/>
        <v>insert into Artwork values(2013, 27, 660, 'Green Raku Tea Pot', 535, 125, 39, 'n', null, 'Saatchi');</v>
      </c>
    </row>
    <row r="259" spans="1:14" x14ac:dyDescent="0.5">
      <c r="A259">
        <v>2013</v>
      </c>
      <c r="B259">
        <v>28</v>
      </c>
      <c r="C259">
        <v>685</v>
      </c>
      <c r="D259" t="s">
        <v>645</v>
      </c>
      <c r="E259">
        <v>590</v>
      </c>
      <c r="F259">
        <v>250</v>
      </c>
      <c r="G259">
        <v>12</v>
      </c>
      <c r="H259" s="2" t="s">
        <v>1872</v>
      </c>
      <c r="I259" s="2" t="s">
        <v>1924</v>
      </c>
      <c r="J259" t="s">
        <v>1492</v>
      </c>
      <c r="L259" t="str">
        <f t="shared" si="6"/>
        <v>null</v>
      </c>
      <c r="N259" t="str">
        <f t="shared" si="7"/>
        <v>insert into Artwork values(2013, 28, 685, 'Wood Fired Teabowl', 590, 250, 12, 'n', null, 'Vogel');</v>
      </c>
    </row>
    <row r="260" spans="1:14" x14ac:dyDescent="0.5">
      <c r="A260">
        <v>2013</v>
      </c>
      <c r="B260">
        <v>29</v>
      </c>
      <c r="C260">
        <v>700</v>
      </c>
      <c r="D260" t="s">
        <v>681</v>
      </c>
      <c r="E260">
        <v>305</v>
      </c>
      <c r="F260">
        <v>65</v>
      </c>
      <c r="G260">
        <v>54</v>
      </c>
      <c r="H260" s="2" t="s">
        <v>1872</v>
      </c>
      <c r="I260" s="2" t="s">
        <v>1924</v>
      </c>
      <c r="J260" t="s">
        <v>1772</v>
      </c>
      <c r="L260" t="str">
        <f t="shared" si="6"/>
        <v>null</v>
      </c>
      <c r="N260" t="str">
        <f t="shared" si="7"/>
        <v>insert into Artwork values(2013, 29, 700, 'Dream', 305, 65, 54, 'n', null, 'East');</v>
      </c>
    </row>
    <row r="261" spans="1:14" x14ac:dyDescent="0.5">
      <c r="A261">
        <v>2013</v>
      </c>
      <c r="B261">
        <v>30</v>
      </c>
      <c r="C261">
        <v>715</v>
      </c>
      <c r="D261" t="s">
        <v>678</v>
      </c>
      <c r="E261">
        <v>805</v>
      </c>
      <c r="F261">
        <v>125</v>
      </c>
      <c r="G261">
        <v>50</v>
      </c>
      <c r="H261" s="2" t="s">
        <v>1872</v>
      </c>
      <c r="I261" s="2" t="s">
        <v>1924</v>
      </c>
      <c r="J261" t="s">
        <v>1773</v>
      </c>
      <c r="L261" t="str">
        <f t="shared" ref="L261:L324" si="8">IF(I261 = "null","null","'" &amp; I261 &amp;"'")</f>
        <v>null</v>
      </c>
      <c r="N261" t="str">
        <f t="shared" ref="N261:N324" si="9">"insert into Artwork values(" &amp; A261 &amp; ", " &amp; B261 &amp; ", " &amp; C261 &amp; ", '" &amp; D261 &amp; "', " &amp;E261 &amp; ", " &amp; F261 &amp; ", " &amp; G261 &amp; ", '" &amp; H261 &amp; "', " &amp; L261 &amp; ", '" &amp; J261 &amp; "');"</f>
        <v>insert into Artwork values(2013, 30, 715, 'Low Tide', 805, 125, 50, 'n', null, 'West');</v>
      </c>
    </row>
    <row r="262" spans="1:14" x14ac:dyDescent="0.5">
      <c r="A262">
        <v>2013</v>
      </c>
      <c r="B262">
        <v>31</v>
      </c>
      <c r="C262">
        <v>720</v>
      </c>
      <c r="D262" t="s">
        <v>131</v>
      </c>
      <c r="E262">
        <v>80</v>
      </c>
      <c r="F262">
        <v>75</v>
      </c>
      <c r="G262">
        <v>2</v>
      </c>
      <c r="H262" s="2" t="s">
        <v>1872</v>
      </c>
      <c r="I262" s="2" t="s">
        <v>1924</v>
      </c>
      <c r="J262" t="s">
        <v>1779</v>
      </c>
      <c r="L262" t="str">
        <f t="shared" si="8"/>
        <v>null</v>
      </c>
      <c r="N262" t="str">
        <f t="shared" si="9"/>
        <v>insert into Artwork values(2013, 31, 720, 'Untitled', 80, 75, 2, 'n', null, 'Lumpkin');</v>
      </c>
    </row>
    <row r="263" spans="1:14" x14ac:dyDescent="0.5">
      <c r="A263">
        <v>2013</v>
      </c>
      <c r="B263">
        <v>32</v>
      </c>
      <c r="C263">
        <v>740</v>
      </c>
      <c r="D263" t="s">
        <v>664</v>
      </c>
      <c r="E263">
        <v>5</v>
      </c>
      <c r="F263">
        <v>95</v>
      </c>
      <c r="G263">
        <v>35</v>
      </c>
      <c r="H263" s="2" t="s">
        <v>1872</v>
      </c>
      <c r="I263" s="2" t="s">
        <v>1924</v>
      </c>
      <c r="J263" t="s">
        <v>1492</v>
      </c>
      <c r="L263" t="str">
        <f t="shared" si="8"/>
        <v>null</v>
      </c>
      <c r="N263" t="str">
        <f t="shared" si="9"/>
        <v>insert into Artwork values(2013, 32, 740, 'Spike', 5, 95, 35, 'n', null, 'Vogel');</v>
      </c>
    </row>
    <row r="264" spans="1:14" x14ac:dyDescent="0.5">
      <c r="A264">
        <v>2013</v>
      </c>
      <c r="B264">
        <v>33</v>
      </c>
      <c r="C264">
        <v>750</v>
      </c>
      <c r="D264" t="s">
        <v>714</v>
      </c>
      <c r="E264">
        <v>535</v>
      </c>
      <c r="F264">
        <v>150</v>
      </c>
      <c r="G264" s="2" t="s">
        <v>1924</v>
      </c>
      <c r="H264" s="2" t="s">
        <v>1872</v>
      </c>
      <c r="I264" s="2" t="s">
        <v>1924</v>
      </c>
      <c r="J264" t="s">
        <v>1783</v>
      </c>
      <c r="L264" t="str">
        <f t="shared" si="8"/>
        <v>null</v>
      </c>
      <c r="N264" t="str">
        <f t="shared" si="9"/>
        <v>insert into Artwork values(2013, 33, 750, 'Beach Combing', 535, 150, null, 'n', null, 'Sculpture Terrace');</v>
      </c>
    </row>
    <row r="265" spans="1:14" x14ac:dyDescent="0.5">
      <c r="A265">
        <v>2013</v>
      </c>
      <c r="B265">
        <v>34</v>
      </c>
      <c r="C265">
        <v>760</v>
      </c>
      <c r="D265" t="s">
        <v>654</v>
      </c>
      <c r="E265">
        <v>590</v>
      </c>
      <c r="F265">
        <v>100</v>
      </c>
      <c r="G265">
        <v>22</v>
      </c>
      <c r="H265" s="2" t="s">
        <v>1872</v>
      </c>
      <c r="I265" s="2" t="s">
        <v>1924</v>
      </c>
      <c r="J265" t="s">
        <v>1779</v>
      </c>
      <c r="L265" t="str">
        <f t="shared" si="8"/>
        <v>null</v>
      </c>
      <c r="N265" t="str">
        <f t="shared" si="9"/>
        <v>insert into Artwork values(2013, 34, 760, 'Nine Dishes', 590, 100, 22, 'n', null, 'Lumpkin');</v>
      </c>
    </row>
    <row r="266" spans="1:14" x14ac:dyDescent="0.5">
      <c r="A266">
        <v>2013</v>
      </c>
      <c r="B266">
        <v>35</v>
      </c>
      <c r="C266">
        <v>770</v>
      </c>
      <c r="D266" t="s">
        <v>131</v>
      </c>
      <c r="E266">
        <v>505</v>
      </c>
      <c r="F266">
        <v>50</v>
      </c>
      <c r="G266">
        <v>20</v>
      </c>
      <c r="H266" s="2" t="s">
        <v>1872</v>
      </c>
      <c r="I266" s="2" t="s">
        <v>1924</v>
      </c>
      <c r="J266" t="s">
        <v>1492</v>
      </c>
      <c r="L266" t="str">
        <f t="shared" si="8"/>
        <v>null</v>
      </c>
      <c r="N266" t="str">
        <f t="shared" si="9"/>
        <v>insert into Artwork values(2013, 35, 770, 'Untitled', 505, 50, 20, 'n', null, 'Vogel');</v>
      </c>
    </row>
    <row r="267" spans="1:14" x14ac:dyDescent="0.5">
      <c r="A267">
        <v>2013</v>
      </c>
      <c r="B267">
        <v>36</v>
      </c>
      <c r="C267">
        <v>780</v>
      </c>
      <c r="D267" t="s">
        <v>662</v>
      </c>
      <c r="E267">
        <v>580</v>
      </c>
      <c r="F267">
        <v>150</v>
      </c>
      <c r="G267">
        <v>31</v>
      </c>
      <c r="H267" s="2" t="s">
        <v>1872</v>
      </c>
      <c r="I267" s="2" t="s">
        <v>1924</v>
      </c>
      <c r="J267" t="s">
        <v>1783</v>
      </c>
      <c r="L267" t="str">
        <f t="shared" si="8"/>
        <v>null</v>
      </c>
      <c r="N267" t="str">
        <f t="shared" si="9"/>
        <v>insert into Artwork values(2013, 36, 780, 'Apparitions', 580, 150, 31, 'n', null, 'Sculpture Terrace');</v>
      </c>
    </row>
    <row r="268" spans="1:14" x14ac:dyDescent="0.5">
      <c r="A268">
        <v>2013</v>
      </c>
      <c r="B268">
        <v>37</v>
      </c>
      <c r="C268">
        <v>1320</v>
      </c>
      <c r="D268" t="s">
        <v>697</v>
      </c>
      <c r="E268">
        <v>165</v>
      </c>
      <c r="F268">
        <v>150</v>
      </c>
      <c r="G268">
        <v>69</v>
      </c>
      <c r="H268" s="2" t="s">
        <v>1872</v>
      </c>
      <c r="I268" s="2" t="s">
        <v>1924</v>
      </c>
      <c r="J268" t="s">
        <v>1773</v>
      </c>
      <c r="L268" t="str">
        <f t="shared" si="8"/>
        <v>null</v>
      </c>
      <c r="N268" t="str">
        <f t="shared" si="9"/>
        <v>insert into Artwork values(2013, 37, 1320, 'Neck Warmer', 165, 150, 69, 'n', null, 'West');</v>
      </c>
    </row>
    <row r="269" spans="1:14" x14ac:dyDescent="0.5">
      <c r="A269">
        <v>2013</v>
      </c>
      <c r="B269">
        <v>38</v>
      </c>
      <c r="C269">
        <v>855</v>
      </c>
      <c r="D269" t="s">
        <v>701</v>
      </c>
      <c r="E269">
        <v>410</v>
      </c>
      <c r="F269">
        <v>125</v>
      </c>
      <c r="G269">
        <v>72</v>
      </c>
      <c r="H269" s="2" t="s">
        <v>1872</v>
      </c>
      <c r="I269" s="2" t="s">
        <v>1924</v>
      </c>
      <c r="J269" t="s">
        <v>1492</v>
      </c>
      <c r="L269" t="str">
        <f t="shared" si="8"/>
        <v>null</v>
      </c>
      <c r="N269" t="str">
        <f t="shared" si="9"/>
        <v>insert into Artwork values(2013, 38, 855, 'Three Gerbera Daisies', 410, 125, 72, 'n', null, 'Vogel');</v>
      </c>
    </row>
    <row r="270" spans="1:14" x14ac:dyDescent="0.5">
      <c r="A270">
        <v>2013</v>
      </c>
      <c r="B270">
        <v>39</v>
      </c>
      <c r="C270">
        <v>895</v>
      </c>
      <c r="D270" t="s">
        <v>676</v>
      </c>
      <c r="E270">
        <v>565</v>
      </c>
      <c r="F270">
        <v>100</v>
      </c>
      <c r="G270">
        <v>48</v>
      </c>
      <c r="H270" s="2" t="s">
        <v>1872</v>
      </c>
      <c r="I270" s="2" t="s">
        <v>1924</v>
      </c>
      <c r="J270" t="s">
        <v>1779</v>
      </c>
      <c r="L270" t="str">
        <f t="shared" si="8"/>
        <v>null</v>
      </c>
      <c r="N270" t="str">
        <f t="shared" si="9"/>
        <v>insert into Artwork values(2013, 39, 895, 'Handbuilt Porcelain Cup', 565, 100, 48, 'n', null, 'Lumpkin');</v>
      </c>
    </row>
    <row r="271" spans="1:14" x14ac:dyDescent="0.5">
      <c r="A271">
        <v>2013</v>
      </c>
      <c r="B271">
        <v>40</v>
      </c>
      <c r="C271">
        <v>900</v>
      </c>
      <c r="D271" t="s">
        <v>658</v>
      </c>
      <c r="E271">
        <v>580</v>
      </c>
      <c r="F271">
        <v>200</v>
      </c>
      <c r="G271">
        <v>25</v>
      </c>
      <c r="H271" s="2" t="s">
        <v>1872</v>
      </c>
      <c r="I271" s="2" t="s">
        <v>1924</v>
      </c>
      <c r="J271" t="s">
        <v>1766</v>
      </c>
      <c r="L271" t="str">
        <f t="shared" si="8"/>
        <v>null</v>
      </c>
      <c r="N271" t="str">
        <f t="shared" si="9"/>
        <v>insert into Artwork values(2013, 40, 900, 'Pine Lamp', 580, 200, 25, 'n', null, 'Guggenheim');</v>
      </c>
    </row>
    <row r="272" spans="1:14" x14ac:dyDescent="0.5">
      <c r="A272">
        <v>2013</v>
      </c>
      <c r="B272">
        <v>41</v>
      </c>
      <c r="C272">
        <v>915</v>
      </c>
      <c r="D272" t="s">
        <v>682</v>
      </c>
      <c r="E272">
        <v>390</v>
      </c>
      <c r="F272">
        <v>100</v>
      </c>
      <c r="G272">
        <v>55</v>
      </c>
      <c r="H272" s="2" t="s">
        <v>1872</v>
      </c>
      <c r="I272" s="2" t="s">
        <v>1924</v>
      </c>
      <c r="J272" t="s">
        <v>1774</v>
      </c>
      <c r="L272" t="str">
        <f t="shared" si="8"/>
        <v>null</v>
      </c>
      <c r="N272" t="str">
        <f t="shared" si="9"/>
        <v>insert into Artwork values(2013, 41, 915, 'High Steppers', 390, 100, 55, 'n', null, 'South');</v>
      </c>
    </row>
    <row r="273" spans="1:14" x14ac:dyDescent="0.5">
      <c r="A273">
        <v>2013</v>
      </c>
      <c r="B273">
        <v>42</v>
      </c>
      <c r="C273">
        <v>940</v>
      </c>
      <c r="D273" t="s">
        <v>671</v>
      </c>
      <c r="E273">
        <v>615</v>
      </c>
      <c r="F273">
        <v>145</v>
      </c>
      <c r="G273">
        <v>43</v>
      </c>
      <c r="H273" s="2" t="s">
        <v>1872</v>
      </c>
      <c r="I273" s="2" t="s">
        <v>1924</v>
      </c>
      <c r="J273" t="s">
        <v>1492</v>
      </c>
      <c r="L273" t="str">
        <f t="shared" si="8"/>
        <v>null</v>
      </c>
      <c r="N273" t="str">
        <f t="shared" si="9"/>
        <v>insert into Artwork values(2013, 42, 940, 'Tea Pot', 615, 145, 43, 'n', null, 'Vogel');</v>
      </c>
    </row>
    <row r="274" spans="1:14" x14ac:dyDescent="0.5">
      <c r="A274">
        <v>2013</v>
      </c>
      <c r="B274">
        <v>43</v>
      </c>
      <c r="C274">
        <v>1000</v>
      </c>
      <c r="D274" t="s">
        <v>635</v>
      </c>
      <c r="E274">
        <v>410</v>
      </c>
      <c r="F274">
        <v>200</v>
      </c>
      <c r="G274">
        <v>1</v>
      </c>
      <c r="H274" s="2" t="s">
        <v>1872</v>
      </c>
      <c r="I274" s="2" t="s">
        <v>1924</v>
      </c>
      <c r="J274" t="s">
        <v>1774</v>
      </c>
      <c r="L274" t="str">
        <f t="shared" si="8"/>
        <v>null</v>
      </c>
      <c r="N274" t="str">
        <f t="shared" si="9"/>
        <v>insert into Artwork values(2013, 43, 1000, 'Beach House', 410, 200, 1, 'n', null, 'South');</v>
      </c>
    </row>
    <row r="275" spans="1:14" x14ac:dyDescent="0.5">
      <c r="A275">
        <v>2013</v>
      </c>
      <c r="B275">
        <v>44</v>
      </c>
      <c r="C275">
        <v>1010</v>
      </c>
      <c r="D275" t="s">
        <v>657</v>
      </c>
      <c r="E275">
        <v>410</v>
      </c>
      <c r="F275">
        <v>225</v>
      </c>
      <c r="G275">
        <v>24</v>
      </c>
      <c r="H275" s="2" t="s">
        <v>1872</v>
      </c>
      <c r="I275" s="2" t="s">
        <v>1924</v>
      </c>
      <c r="J275" t="s">
        <v>1772</v>
      </c>
      <c r="L275" t="str">
        <f t="shared" si="8"/>
        <v>null</v>
      </c>
      <c r="N275" t="str">
        <f t="shared" si="9"/>
        <v>insert into Artwork values(2013, 44, 1010, 'Morning Light', 410, 225, 24, 'n', null, 'East');</v>
      </c>
    </row>
    <row r="276" spans="1:14" x14ac:dyDescent="0.5">
      <c r="A276">
        <v>2013</v>
      </c>
      <c r="B276">
        <v>45</v>
      </c>
      <c r="C276">
        <v>1040</v>
      </c>
      <c r="D276" t="s">
        <v>633</v>
      </c>
      <c r="E276">
        <v>590</v>
      </c>
      <c r="F276">
        <v>100</v>
      </c>
      <c r="G276">
        <v>34</v>
      </c>
      <c r="H276" s="2" t="s">
        <v>1872</v>
      </c>
      <c r="I276" s="2" t="s">
        <v>1924</v>
      </c>
      <c r="J276" t="s">
        <v>1766</v>
      </c>
      <c r="L276" t="str">
        <f t="shared" si="8"/>
        <v>null</v>
      </c>
      <c r="N276" t="str">
        <f t="shared" si="9"/>
        <v>insert into Artwork values(2013, 45, 1040, 'Platter', 590, 100, 34, 'n', null, 'Guggenheim');</v>
      </c>
    </row>
    <row r="277" spans="1:14" x14ac:dyDescent="0.5">
      <c r="A277">
        <v>2013</v>
      </c>
      <c r="B277">
        <v>46</v>
      </c>
      <c r="C277">
        <v>1065</v>
      </c>
      <c r="D277" t="s">
        <v>649</v>
      </c>
      <c r="E277">
        <v>805</v>
      </c>
      <c r="F277">
        <v>350</v>
      </c>
      <c r="G277">
        <v>16</v>
      </c>
      <c r="H277" s="2" t="s">
        <v>1872</v>
      </c>
      <c r="I277" s="2" t="s">
        <v>1924</v>
      </c>
      <c r="J277" t="s">
        <v>1767</v>
      </c>
      <c r="L277" t="str">
        <f t="shared" si="8"/>
        <v>null</v>
      </c>
      <c r="N277" t="str">
        <f t="shared" si="9"/>
        <v>insert into Artwork values(2013, 46, 1065, 'Porch in Newport', 805, 350, 16, 'n', null, 'Saatchi');</v>
      </c>
    </row>
    <row r="278" spans="1:14" x14ac:dyDescent="0.5">
      <c r="A278">
        <v>2013</v>
      </c>
      <c r="B278">
        <v>47</v>
      </c>
      <c r="C278">
        <v>1085</v>
      </c>
      <c r="D278" t="s">
        <v>715</v>
      </c>
      <c r="E278">
        <v>805</v>
      </c>
      <c r="F278">
        <v>85</v>
      </c>
      <c r="G278" s="2" t="s">
        <v>1924</v>
      </c>
      <c r="H278" s="2" t="s">
        <v>1872</v>
      </c>
      <c r="I278" s="2" t="s">
        <v>1924</v>
      </c>
      <c r="J278" t="s">
        <v>1773</v>
      </c>
      <c r="L278" t="str">
        <f t="shared" si="8"/>
        <v>null</v>
      </c>
      <c r="N278" t="str">
        <f t="shared" si="9"/>
        <v>insert into Artwork values(2013, 47, 1085, 'Happy Couple', 805, 85, null, 'n', null, 'West');</v>
      </c>
    </row>
    <row r="279" spans="1:14" x14ac:dyDescent="0.5">
      <c r="A279">
        <v>2013</v>
      </c>
      <c r="B279">
        <v>48</v>
      </c>
      <c r="C279">
        <v>1085</v>
      </c>
      <c r="D279" t="s">
        <v>672</v>
      </c>
      <c r="E279">
        <v>710</v>
      </c>
      <c r="F279">
        <v>200</v>
      </c>
      <c r="G279">
        <v>44</v>
      </c>
      <c r="H279" s="2" t="s">
        <v>1872</v>
      </c>
      <c r="I279" s="2" t="s">
        <v>1924</v>
      </c>
      <c r="J279" t="s">
        <v>1783</v>
      </c>
      <c r="L279" t="str">
        <f t="shared" si="8"/>
        <v>null</v>
      </c>
      <c r="N279" t="str">
        <f t="shared" si="9"/>
        <v>insert into Artwork values(2013, 48, 1085, 'Moon Glow', 710, 200, 44, 'n', null, 'Sculpture Terrace');</v>
      </c>
    </row>
    <row r="280" spans="1:14" x14ac:dyDescent="0.5">
      <c r="A280">
        <v>2013</v>
      </c>
      <c r="B280">
        <v>49</v>
      </c>
      <c r="C280">
        <v>1120</v>
      </c>
      <c r="D280" t="s">
        <v>641</v>
      </c>
      <c r="E280">
        <v>700</v>
      </c>
      <c r="F280">
        <v>50</v>
      </c>
      <c r="G280">
        <v>6</v>
      </c>
      <c r="H280" s="2" t="s">
        <v>1872</v>
      </c>
      <c r="I280" s="2" t="s">
        <v>1924</v>
      </c>
      <c r="J280" t="s">
        <v>1783</v>
      </c>
      <c r="L280" t="str">
        <f t="shared" si="8"/>
        <v>null</v>
      </c>
      <c r="N280" t="str">
        <f t="shared" si="9"/>
        <v>insert into Artwork values(2013, 49, 1120, 'Jatz', 700, 50, 6, 'n', null, 'Sculpture Terrace');</v>
      </c>
    </row>
    <row r="281" spans="1:14" x14ac:dyDescent="0.5">
      <c r="A281">
        <v>2013</v>
      </c>
      <c r="B281">
        <v>50</v>
      </c>
      <c r="C281">
        <v>1155</v>
      </c>
      <c r="D281" t="s">
        <v>689</v>
      </c>
      <c r="E281">
        <v>590</v>
      </c>
      <c r="F281">
        <v>60</v>
      </c>
      <c r="G281">
        <v>63</v>
      </c>
      <c r="H281" s="2" t="s">
        <v>1872</v>
      </c>
      <c r="I281" s="2" t="s">
        <v>1924</v>
      </c>
      <c r="J281" t="s">
        <v>1492</v>
      </c>
      <c r="L281" t="str">
        <f t="shared" si="8"/>
        <v>null</v>
      </c>
      <c r="N281" t="str">
        <f t="shared" si="9"/>
        <v>insert into Artwork values(2013, 50, 1155, 'Two Giraffes', 590, 60, 63, 'n', null, 'Vogel');</v>
      </c>
    </row>
    <row r="282" spans="1:14" x14ac:dyDescent="0.5">
      <c r="A282">
        <v>2013</v>
      </c>
      <c r="B282">
        <v>51</v>
      </c>
      <c r="C282">
        <v>1205</v>
      </c>
      <c r="D282" t="s">
        <v>646</v>
      </c>
      <c r="E282">
        <v>5</v>
      </c>
      <c r="F282">
        <v>325</v>
      </c>
      <c r="G282">
        <v>13</v>
      </c>
      <c r="H282" s="2" t="s">
        <v>1872</v>
      </c>
      <c r="I282" s="2" t="s">
        <v>1924</v>
      </c>
      <c r="J282" t="s">
        <v>1779</v>
      </c>
      <c r="L282" t="str">
        <f t="shared" si="8"/>
        <v>null</v>
      </c>
      <c r="N282" t="str">
        <f t="shared" si="9"/>
        <v>insert into Artwork values(2013, 51, 1205, 'Tomatoes', 5, 325, 13, 'n', null, 'Lumpkin');</v>
      </c>
    </row>
    <row r="283" spans="1:14" x14ac:dyDescent="0.5">
      <c r="A283">
        <v>2013</v>
      </c>
      <c r="B283">
        <v>52</v>
      </c>
      <c r="C283">
        <v>1225</v>
      </c>
      <c r="D283" t="s">
        <v>705</v>
      </c>
      <c r="E283">
        <v>505</v>
      </c>
      <c r="F283">
        <v>295</v>
      </c>
      <c r="G283">
        <v>76</v>
      </c>
      <c r="H283" s="2" t="s">
        <v>1872</v>
      </c>
      <c r="I283" s="2" t="s">
        <v>1924</v>
      </c>
      <c r="J283" t="s">
        <v>1772</v>
      </c>
      <c r="L283" t="str">
        <f t="shared" si="8"/>
        <v>null</v>
      </c>
      <c r="N283" t="str">
        <f t="shared" si="9"/>
        <v>insert into Artwork values(2013, 52, 1225, 'Wave Ninja', 505, 295, 76, 'n', null, 'East');</v>
      </c>
    </row>
    <row r="284" spans="1:14" x14ac:dyDescent="0.5">
      <c r="A284">
        <v>2013</v>
      </c>
      <c r="B284">
        <v>53</v>
      </c>
      <c r="C284">
        <v>1310</v>
      </c>
      <c r="D284" t="s">
        <v>648</v>
      </c>
      <c r="E284">
        <v>410</v>
      </c>
      <c r="F284">
        <v>250</v>
      </c>
      <c r="G284">
        <v>15</v>
      </c>
      <c r="H284" s="2" t="s">
        <v>1872</v>
      </c>
      <c r="I284" s="2" t="s">
        <v>1924</v>
      </c>
      <c r="J284" t="s">
        <v>1766</v>
      </c>
      <c r="L284" t="str">
        <f t="shared" si="8"/>
        <v>null</v>
      </c>
      <c r="N284" t="str">
        <f t="shared" si="9"/>
        <v>insert into Artwork values(2013, 53, 1310, 'Downtown Wakefield', 410, 250, 15, 'n', null, 'Guggenheim');</v>
      </c>
    </row>
    <row r="285" spans="1:14" x14ac:dyDescent="0.5">
      <c r="A285">
        <v>2013</v>
      </c>
      <c r="B285">
        <v>54</v>
      </c>
      <c r="C285">
        <v>1315</v>
      </c>
      <c r="D285" t="s">
        <v>666</v>
      </c>
      <c r="E285">
        <v>590</v>
      </c>
      <c r="F285">
        <v>70</v>
      </c>
      <c r="G285">
        <v>38</v>
      </c>
      <c r="H285" s="2" t="s">
        <v>1872</v>
      </c>
      <c r="I285" s="2" t="s">
        <v>1924</v>
      </c>
      <c r="J285" t="s">
        <v>1492</v>
      </c>
      <c r="L285" t="str">
        <f t="shared" si="8"/>
        <v>null</v>
      </c>
      <c r="N285" t="str">
        <f t="shared" si="9"/>
        <v>insert into Artwork values(2013, 54, 1315, 'Wine Cooler', 590, 70, 38, 'n', null, 'Vogel');</v>
      </c>
    </row>
    <row r="286" spans="1:14" x14ac:dyDescent="0.5">
      <c r="A286">
        <v>2013</v>
      </c>
      <c r="B286">
        <v>55</v>
      </c>
      <c r="C286">
        <v>1325</v>
      </c>
      <c r="D286" t="s">
        <v>212</v>
      </c>
      <c r="E286">
        <v>535</v>
      </c>
      <c r="F286">
        <v>175</v>
      </c>
      <c r="G286">
        <v>51</v>
      </c>
      <c r="H286" s="2" t="s">
        <v>1872</v>
      </c>
      <c r="I286" s="2" t="s">
        <v>1924</v>
      </c>
      <c r="J286" t="s">
        <v>1775</v>
      </c>
      <c r="L286" t="str">
        <f t="shared" si="8"/>
        <v>null</v>
      </c>
      <c r="N286" t="str">
        <f t="shared" si="9"/>
        <v>insert into Artwork values(2013, 55, 1325, 'Teapot', 535, 175, 51, 'n', null, 'North');</v>
      </c>
    </row>
    <row r="287" spans="1:14" x14ac:dyDescent="0.5">
      <c r="A287">
        <v>2013</v>
      </c>
      <c r="B287">
        <v>56</v>
      </c>
      <c r="C287">
        <v>1325</v>
      </c>
      <c r="D287" t="s">
        <v>677</v>
      </c>
      <c r="E287">
        <v>505</v>
      </c>
      <c r="F287">
        <v>75</v>
      </c>
      <c r="G287">
        <v>49</v>
      </c>
      <c r="H287" s="2" t="s">
        <v>1872</v>
      </c>
      <c r="I287" s="2" t="s">
        <v>1924</v>
      </c>
      <c r="J287" t="s">
        <v>1772</v>
      </c>
      <c r="L287" t="str">
        <f t="shared" si="8"/>
        <v>null</v>
      </c>
      <c r="N287" t="str">
        <f t="shared" si="9"/>
        <v>insert into Artwork values(2013, 56, 1325, 'The Road Leads On', 505, 75, 49, 'n', null, 'East');</v>
      </c>
    </row>
    <row r="288" spans="1:14" x14ac:dyDescent="0.5">
      <c r="A288">
        <v>2013</v>
      </c>
      <c r="B288">
        <v>57</v>
      </c>
      <c r="C288">
        <v>1340</v>
      </c>
      <c r="D288" t="s">
        <v>716</v>
      </c>
      <c r="E288">
        <v>505</v>
      </c>
      <c r="F288">
        <v>65</v>
      </c>
      <c r="G288" s="2" t="s">
        <v>1924</v>
      </c>
      <c r="H288" s="2" t="s">
        <v>1872</v>
      </c>
      <c r="I288" s="2" t="s">
        <v>1924</v>
      </c>
      <c r="J288" t="s">
        <v>1772</v>
      </c>
      <c r="L288" t="str">
        <f t="shared" si="8"/>
        <v>null</v>
      </c>
      <c r="N288" t="str">
        <f t="shared" si="9"/>
        <v>insert into Artwork values(2013, 57, 1340, 'Butterfly Delight', 505, 65, null, 'n', null, 'East');</v>
      </c>
    </row>
    <row r="289" spans="1:14" x14ac:dyDescent="0.5">
      <c r="A289">
        <v>2013</v>
      </c>
      <c r="B289">
        <v>58</v>
      </c>
      <c r="C289">
        <v>1395</v>
      </c>
      <c r="D289" t="s">
        <v>218</v>
      </c>
      <c r="E289">
        <v>410</v>
      </c>
      <c r="F289">
        <v>150</v>
      </c>
      <c r="G289">
        <v>32</v>
      </c>
      <c r="H289" s="2" t="s">
        <v>1872</v>
      </c>
      <c r="I289" s="2" t="s">
        <v>1924</v>
      </c>
      <c r="J289" t="s">
        <v>1492</v>
      </c>
      <c r="L289" t="str">
        <f t="shared" si="8"/>
        <v>null</v>
      </c>
      <c r="N289" t="str">
        <f t="shared" si="9"/>
        <v>insert into Artwork values(2013, 58, 1395, 'Tulips', 410, 150, 32, 'n', null, 'Vogel');</v>
      </c>
    </row>
    <row r="290" spans="1:14" x14ac:dyDescent="0.5">
      <c r="A290">
        <v>2013</v>
      </c>
      <c r="B290">
        <v>59</v>
      </c>
      <c r="C290">
        <v>1400</v>
      </c>
      <c r="D290" t="s">
        <v>668</v>
      </c>
      <c r="E290">
        <v>150</v>
      </c>
      <c r="F290">
        <v>90</v>
      </c>
      <c r="G290">
        <v>40</v>
      </c>
      <c r="H290" s="2" t="s">
        <v>1872</v>
      </c>
      <c r="I290" s="2" t="s">
        <v>1924</v>
      </c>
      <c r="J290" t="s">
        <v>1767</v>
      </c>
      <c r="L290" t="str">
        <f t="shared" si="8"/>
        <v>null</v>
      </c>
      <c r="N290" t="str">
        <f t="shared" si="9"/>
        <v>insert into Artwork values(2013, 59, 1400, 'Blue Skies Over Blue Seas', 150, 90, 40, 'n', null, 'Saatchi');</v>
      </c>
    </row>
    <row r="291" spans="1:14" x14ac:dyDescent="0.5">
      <c r="A291">
        <v>2013</v>
      </c>
      <c r="B291">
        <v>60</v>
      </c>
      <c r="C291">
        <v>1405</v>
      </c>
      <c r="D291" t="s">
        <v>1782</v>
      </c>
      <c r="E291">
        <v>330</v>
      </c>
      <c r="F291">
        <v>125</v>
      </c>
      <c r="G291">
        <v>81</v>
      </c>
      <c r="H291" s="2" t="s">
        <v>1872</v>
      </c>
      <c r="I291" s="2" t="s">
        <v>1924</v>
      </c>
      <c r="J291" t="s">
        <v>1766</v>
      </c>
      <c r="L291" t="str">
        <f t="shared" si="8"/>
        <v>null</v>
      </c>
      <c r="N291" t="str">
        <f t="shared" si="9"/>
        <v>insert into Artwork values(2013, 60, 1405, 'Mastodon', 330, 125, 81, 'n', null, 'Guggenheim');</v>
      </c>
    </row>
    <row r="292" spans="1:14" x14ac:dyDescent="0.5">
      <c r="A292">
        <v>2013</v>
      </c>
      <c r="B292">
        <v>61</v>
      </c>
      <c r="C292">
        <v>1420</v>
      </c>
      <c r="D292" t="s">
        <v>688</v>
      </c>
      <c r="E292">
        <v>5</v>
      </c>
      <c r="F292">
        <v>150</v>
      </c>
      <c r="G292">
        <v>62</v>
      </c>
      <c r="H292" s="2" t="s">
        <v>1872</v>
      </c>
      <c r="I292" s="2" t="s">
        <v>1924</v>
      </c>
      <c r="J292" t="s">
        <v>1492</v>
      </c>
      <c r="L292" t="str">
        <f t="shared" si="8"/>
        <v>null</v>
      </c>
      <c r="N292" t="str">
        <f t="shared" si="9"/>
        <v>insert into Artwork values(2013, 61, 1420, 'Apple Pie', 5, 150, 62, 'n', null, 'Vogel');</v>
      </c>
    </row>
    <row r="293" spans="1:14" x14ac:dyDescent="0.5">
      <c r="A293">
        <v>2013</v>
      </c>
      <c r="B293">
        <v>62</v>
      </c>
      <c r="C293">
        <v>1440</v>
      </c>
      <c r="D293" t="s">
        <v>1878</v>
      </c>
      <c r="E293">
        <v>500</v>
      </c>
      <c r="F293">
        <v>275</v>
      </c>
      <c r="G293">
        <v>36</v>
      </c>
      <c r="H293" s="2" t="s">
        <v>1872</v>
      </c>
      <c r="I293" s="2" t="s">
        <v>1924</v>
      </c>
      <c r="J293" t="s">
        <v>1772</v>
      </c>
      <c r="L293" t="str">
        <f t="shared" si="8"/>
        <v>null</v>
      </c>
      <c r="N293" t="str">
        <f t="shared" si="9"/>
        <v>insert into Artwork values(2013, 62, 1440, 'Melville''s Bethel Sunset', 500, 275, 36, 'n', null, 'East');</v>
      </c>
    </row>
    <row r="294" spans="1:14" x14ac:dyDescent="0.5">
      <c r="A294">
        <v>2013</v>
      </c>
      <c r="B294">
        <v>63</v>
      </c>
      <c r="C294">
        <v>1445</v>
      </c>
      <c r="D294" t="s">
        <v>669</v>
      </c>
      <c r="E294">
        <v>575</v>
      </c>
      <c r="F294">
        <v>150</v>
      </c>
      <c r="G294">
        <v>41</v>
      </c>
      <c r="H294" s="2" t="s">
        <v>1872</v>
      </c>
      <c r="I294" s="2" t="s">
        <v>1924</v>
      </c>
      <c r="J294" t="s">
        <v>1492</v>
      </c>
      <c r="L294" t="str">
        <f t="shared" si="8"/>
        <v>null</v>
      </c>
      <c r="N294" t="str">
        <f t="shared" si="9"/>
        <v>insert into Artwork values(2013, 63, 1445, 'Bourbon Bowl', 575, 150, 41, 'n', null, 'Vogel');</v>
      </c>
    </row>
    <row r="295" spans="1:14" x14ac:dyDescent="0.5">
      <c r="A295">
        <v>2013</v>
      </c>
      <c r="B295">
        <v>64</v>
      </c>
      <c r="C295">
        <v>1450</v>
      </c>
      <c r="D295" t="s">
        <v>704</v>
      </c>
      <c r="E295">
        <v>590</v>
      </c>
      <c r="F295">
        <v>150</v>
      </c>
      <c r="G295">
        <v>75</v>
      </c>
      <c r="H295" s="2" t="s">
        <v>1872</v>
      </c>
      <c r="I295" s="2" t="s">
        <v>1924</v>
      </c>
      <c r="J295" t="s">
        <v>1773</v>
      </c>
      <c r="L295" t="str">
        <f t="shared" si="8"/>
        <v>null</v>
      </c>
      <c r="N295" t="str">
        <f t="shared" si="9"/>
        <v>insert into Artwork values(2013, 64, 1450, '6 Plate Series', 590, 150, 75, 'n', null, 'West');</v>
      </c>
    </row>
    <row r="296" spans="1:14" x14ac:dyDescent="0.5">
      <c r="A296">
        <v>2013</v>
      </c>
      <c r="B296">
        <v>65</v>
      </c>
      <c r="C296">
        <v>1455</v>
      </c>
      <c r="D296" t="s">
        <v>232</v>
      </c>
      <c r="E296">
        <v>590</v>
      </c>
      <c r="F296">
        <v>50</v>
      </c>
      <c r="G296">
        <v>60</v>
      </c>
      <c r="H296" s="2" t="s">
        <v>1872</v>
      </c>
      <c r="I296" s="2" t="s">
        <v>1924</v>
      </c>
      <c r="J296" t="s">
        <v>1779</v>
      </c>
      <c r="L296" t="str">
        <f t="shared" si="8"/>
        <v>null</v>
      </c>
      <c r="N296" t="str">
        <f t="shared" si="9"/>
        <v>insert into Artwork values(2013, 65, 1455, 'Bowl', 590, 50, 60, 'n', null, 'Lumpkin');</v>
      </c>
    </row>
    <row r="297" spans="1:14" x14ac:dyDescent="0.5">
      <c r="A297">
        <v>2013</v>
      </c>
      <c r="B297">
        <v>66</v>
      </c>
      <c r="C297">
        <v>1485</v>
      </c>
      <c r="D297" t="s">
        <v>707</v>
      </c>
      <c r="E297">
        <v>505</v>
      </c>
      <c r="F297">
        <v>65</v>
      </c>
      <c r="G297">
        <v>78</v>
      </c>
      <c r="H297" s="2" t="s">
        <v>1872</v>
      </c>
      <c r="I297" s="2" t="s">
        <v>1924</v>
      </c>
      <c r="J297" t="s">
        <v>1492</v>
      </c>
      <c r="L297" t="str">
        <f t="shared" si="8"/>
        <v>null</v>
      </c>
      <c r="N297" t="str">
        <f t="shared" si="9"/>
        <v>insert into Artwork values(2013, 66, 1485, 'Boothbay Reflection', 505, 65, 78, 'n', null, 'Vogel');</v>
      </c>
    </row>
    <row r="298" spans="1:14" x14ac:dyDescent="0.5">
      <c r="A298">
        <v>2013</v>
      </c>
      <c r="B298">
        <v>67</v>
      </c>
      <c r="C298">
        <v>1505</v>
      </c>
      <c r="D298" t="s">
        <v>651</v>
      </c>
      <c r="E298">
        <v>270</v>
      </c>
      <c r="F298">
        <v>450</v>
      </c>
      <c r="G298">
        <v>18</v>
      </c>
      <c r="H298" s="2" t="s">
        <v>1872</v>
      </c>
      <c r="I298" s="2" t="s">
        <v>1924</v>
      </c>
      <c r="J298" t="s">
        <v>1783</v>
      </c>
      <c r="L298" t="str">
        <f t="shared" si="8"/>
        <v>null</v>
      </c>
      <c r="N298" t="str">
        <f t="shared" si="9"/>
        <v>insert into Artwork values(2013, 67, 1505, 'Adrift', 270, 450, 18, 'n', null, 'Sculpture Terrace');</v>
      </c>
    </row>
    <row r="299" spans="1:14" x14ac:dyDescent="0.5">
      <c r="A299">
        <v>2013</v>
      </c>
      <c r="B299">
        <v>68</v>
      </c>
      <c r="C299">
        <v>1510</v>
      </c>
      <c r="D299" t="s">
        <v>686</v>
      </c>
      <c r="E299">
        <v>5</v>
      </c>
      <c r="F299">
        <v>350</v>
      </c>
      <c r="G299">
        <v>59</v>
      </c>
      <c r="H299" s="2" t="s">
        <v>1872</v>
      </c>
      <c r="I299" s="2" t="s">
        <v>1924</v>
      </c>
      <c r="J299" t="s">
        <v>1767</v>
      </c>
      <c r="L299" t="str">
        <f t="shared" si="8"/>
        <v>null</v>
      </c>
      <c r="N299" t="str">
        <f t="shared" si="9"/>
        <v>insert into Artwork values(2013, 68, 1510, 'Blue Monday', 5, 350, 59, 'n', null, 'Saatchi');</v>
      </c>
    </row>
    <row r="300" spans="1:14" x14ac:dyDescent="0.5">
      <c r="A300">
        <v>2013</v>
      </c>
      <c r="B300">
        <v>69</v>
      </c>
      <c r="C300">
        <v>1510</v>
      </c>
      <c r="D300" t="s">
        <v>691</v>
      </c>
      <c r="E300">
        <v>805</v>
      </c>
      <c r="F300">
        <v>225</v>
      </c>
      <c r="G300">
        <v>65</v>
      </c>
      <c r="H300" s="2" t="s">
        <v>1872</v>
      </c>
      <c r="I300" s="2" t="s">
        <v>1924</v>
      </c>
      <c r="J300" t="s">
        <v>1772</v>
      </c>
      <c r="L300" t="str">
        <f t="shared" si="8"/>
        <v>null</v>
      </c>
      <c r="N300" t="str">
        <f t="shared" si="9"/>
        <v>insert into Artwork values(2013, 69, 1510, 'Light At Cuttyhunk', 805, 225, 65, 'n', null, 'East');</v>
      </c>
    </row>
    <row r="301" spans="1:14" x14ac:dyDescent="0.5">
      <c r="A301">
        <v>2013</v>
      </c>
      <c r="B301">
        <v>70</v>
      </c>
      <c r="C301">
        <v>1585</v>
      </c>
      <c r="D301" t="s">
        <v>717</v>
      </c>
      <c r="E301">
        <v>590</v>
      </c>
      <c r="F301">
        <v>70</v>
      </c>
      <c r="G301" s="2" t="s">
        <v>1924</v>
      </c>
      <c r="H301" s="2" t="s">
        <v>1872</v>
      </c>
      <c r="I301" s="2" t="s">
        <v>1924</v>
      </c>
      <c r="J301" t="s">
        <v>1775</v>
      </c>
      <c r="L301" t="str">
        <f t="shared" si="8"/>
        <v>null</v>
      </c>
      <c r="N301" t="str">
        <f t="shared" si="9"/>
        <v>insert into Artwork values(2013, 70, 1585, 'Drum', 590, 70, null, 'n', null, 'North');</v>
      </c>
    </row>
    <row r="302" spans="1:14" x14ac:dyDescent="0.5">
      <c r="A302">
        <v>2013</v>
      </c>
      <c r="B302">
        <v>71</v>
      </c>
      <c r="C302">
        <v>1595</v>
      </c>
      <c r="D302" t="s">
        <v>1879</v>
      </c>
      <c r="E302">
        <v>5</v>
      </c>
      <c r="F302">
        <v>125</v>
      </c>
      <c r="G302">
        <v>29</v>
      </c>
      <c r="H302" s="2" t="s">
        <v>1872</v>
      </c>
      <c r="I302" s="2" t="s">
        <v>1924</v>
      </c>
      <c r="J302" t="s">
        <v>1492</v>
      </c>
      <c r="L302" t="str">
        <f t="shared" si="8"/>
        <v>null</v>
      </c>
      <c r="N302" t="str">
        <f t="shared" si="9"/>
        <v>insert into Artwork values(2013, 71, 1595, 'Don''t Worry About A Thing', 5, 125, 29, 'n', null, 'Vogel');</v>
      </c>
    </row>
    <row r="303" spans="1:14" x14ac:dyDescent="0.5">
      <c r="A303">
        <v>2013</v>
      </c>
      <c r="B303">
        <v>72</v>
      </c>
      <c r="C303">
        <v>1600</v>
      </c>
      <c r="D303" t="s">
        <v>8</v>
      </c>
      <c r="E303">
        <v>535</v>
      </c>
      <c r="F303">
        <v>75</v>
      </c>
      <c r="G303">
        <v>37</v>
      </c>
      <c r="H303" s="2" t="s">
        <v>1872</v>
      </c>
      <c r="I303" s="2" t="s">
        <v>1924</v>
      </c>
      <c r="J303" t="s">
        <v>1492</v>
      </c>
      <c r="L303" t="str">
        <f t="shared" si="8"/>
        <v>null</v>
      </c>
      <c r="N303" t="str">
        <f t="shared" si="9"/>
        <v>insert into Artwork values(2013, 72, 1600, 'Raku Vase', 535, 75, 37, 'n', null, 'Vogel');</v>
      </c>
    </row>
    <row r="304" spans="1:14" x14ac:dyDescent="0.5">
      <c r="A304">
        <v>2013</v>
      </c>
      <c r="B304">
        <v>73</v>
      </c>
      <c r="C304">
        <v>1625</v>
      </c>
      <c r="D304" t="s">
        <v>709</v>
      </c>
      <c r="E304">
        <v>5</v>
      </c>
      <c r="F304">
        <v>115</v>
      </c>
      <c r="G304">
        <v>80</v>
      </c>
      <c r="H304" s="2" t="s">
        <v>1872</v>
      </c>
      <c r="I304" s="2" t="s">
        <v>1924</v>
      </c>
      <c r="J304" t="s">
        <v>1766</v>
      </c>
      <c r="L304" t="str">
        <f t="shared" si="8"/>
        <v>null</v>
      </c>
      <c r="N304" t="str">
        <f t="shared" si="9"/>
        <v>insert into Artwork values(2013, 73, 1625, 'At The The Races', 5, 115, 80, 'n', null, 'Guggenheim');</v>
      </c>
    </row>
    <row r="305" spans="1:14" x14ac:dyDescent="0.5">
      <c r="A305">
        <v>2013</v>
      </c>
      <c r="B305">
        <v>74</v>
      </c>
      <c r="C305">
        <v>1655</v>
      </c>
      <c r="D305" t="s">
        <v>1880</v>
      </c>
      <c r="E305">
        <v>805</v>
      </c>
      <c r="F305">
        <v>100</v>
      </c>
      <c r="G305">
        <v>46</v>
      </c>
      <c r="H305" s="2" t="s">
        <v>1872</v>
      </c>
      <c r="I305" s="2" t="s">
        <v>1924</v>
      </c>
      <c r="J305" t="s">
        <v>1779</v>
      </c>
      <c r="L305" t="str">
        <f t="shared" si="8"/>
        <v>null</v>
      </c>
      <c r="N305" t="str">
        <f t="shared" si="9"/>
        <v>insert into Artwork values(2013, 74, 1655, 'Peggy''s Cove, Nova Scotia', 805, 100, 46, 'n', null, 'Lumpkin');</v>
      </c>
    </row>
    <row r="306" spans="1:14" x14ac:dyDescent="0.5">
      <c r="A306">
        <v>2013</v>
      </c>
      <c r="B306">
        <v>75</v>
      </c>
      <c r="C306">
        <v>1695</v>
      </c>
      <c r="D306" t="s">
        <v>663</v>
      </c>
      <c r="E306">
        <v>495</v>
      </c>
      <c r="F306">
        <v>150</v>
      </c>
      <c r="G306">
        <v>33</v>
      </c>
      <c r="H306" s="2" t="s">
        <v>1872</v>
      </c>
      <c r="I306" s="2" t="s">
        <v>1924</v>
      </c>
      <c r="J306" t="s">
        <v>1492</v>
      </c>
      <c r="L306" t="str">
        <f t="shared" si="8"/>
        <v>null</v>
      </c>
      <c r="N306" t="str">
        <f t="shared" si="9"/>
        <v>insert into Artwork values(2013, 75, 1695, 'Gray Seals and Seagull 2004', 495, 150, 33, 'n', null, 'Vogel');</v>
      </c>
    </row>
    <row r="307" spans="1:14" x14ac:dyDescent="0.5">
      <c r="A307">
        <v>2013</v>
      </c>
      <c r="B307">
        <v>76</v>
      </c>
      <c r="C307">
        <v>1725</v>
      </c>
      <c r="D307" t="s">
        <v>687</v>
      </c>
      <c r="E307">
        <v>200</v>
      </c>
      <c r="F307">
        <v>125</v>
      </c>
      <c r="G307">
        <v>61</v>
      </c>
      <c r="H307" s="2" t="s">
        <v>1872</v>
      </c>
      <c r="I307" s="2" t="s">
        <v>1924</v>
      </c>
      <c r="J307" t="s">
        <v>1766</v>
      </c>
      <c r="L307" t="str">
        <f t="shared" si="8"/>
        <v>null</v>
      </c>
      <c r="N307" t="str">
        <f t="shared" si="9"/>
        <v>insert into Artwork values(2013, 76, 1725, 'All Spun Out', 200, 125, 61, 'n', null, 'Guggenheim');</v>
      </c>
    </row>
    <row r="308" spans="1:14" x14ac:dyDescent="0.5">
      <c r="A308">
        <v>2013</v>
      </c>
      <c r="B308">
        <v>77</v>
      </c>
      <c r="C308">
        <v>1730</v>
      </c>
      <c r="D308" t="s">
        <v>690</v>
      </c>
      <c r="E308">
        <v>590</v>
      </c>
      <c r="F308">
        <v>75</v>
      </c>
      <c r="G308">
        <v>64</v>
      </c>
      <c r="H308" s="2" t="s">
        <v>1872</v>
      </c>
      <c r="I308" s="2" t="s">
        <v>1924</v>
      </c>
      <c r="J308" t="s">
        <v>1772</v>
      </c>
      <c r="L308" t="str">
        <f t="shared" si="8"/>
        <v>null</v>
      </c>
      <c r="N308" t="str">
        <f t="shared" si="9"/>
        <v>insert into Artwork values(2013, 77, 1730, '3 Bowls On A Tray', 590, 75, 64, 'n', null, 'East');</v>
      </c>
    </row>
    <row r="309" spans="1:14" x14ac:dyDescent="0.5">
      <c r="A309">
        <v>2013</v>
      </c>
      <c r="B309">
        <v>78</v>
      </c>
      <c r="C309">
        <v>1735</v>
      </c>
      <c r="D309" t="s">
        <v>685</v>
      </c>
      <c r="E309">
        <v>615</v>
      </c>
      <c r="F309">
        <v>89</v>
      </c>
      <c r="G309">
        <v>58</v>
      </c>
      <c r="H309" s="2" t="s">
        <v>1872</v>
      </c>
      <c r="I309" s="2" t="s">
        <v>1924</v>
      </c>
      <c r="J309" t="s">
        <v>1779</v>
      </c>
      <c r="L309" t="str">
        <f t="shared" si="8"/>
        <v>null</v>
      </c>
      <c r="N309" t="str">
        <f t="shared" si="9"/>
        <v>insert into Artwork values(2013, 78, 1735, 'Distressed vessel', 615, 89, 58, 'n', null, 'Lumpkin');</v>
      </c>
    </row>
    <row r="310" spans="1:14" x14ac:dyDescent="0.5">
      <c r="A310">
        <v>2013</v>
      </c>
      <c r="B310">
        <v>79</v>
      </c>
      <c r="C310">
        <v>1750</v>
      </c>
      <c r="D310" t="s">
        <v>647</v>
      </c>
      <c r="E310">
        <v>805</v>
      </c>
      <c r="F310">
        <v>250</v>
      </c>
      <c r="G310">
        <v>14</v>
      </c>
      <c r="H310" s="2" t="s">
        <v>1872</v>
      </c>
      <c r="I310" s="2" t="s">
        <v>1924</v>
      </c>
      <c r="J310" t="s">
        <v>1492</v>
      </c>
      <c r="L310" t="str">
        <f t="shared" si="8"/>
        <v>null</v>
      </c>
      <c r="N310" t="str">
        <f t="shared" si="9"/>
        <v>insert into Artwork values(2013, 79, 1750, 'Apple Tree', 805, 250, 14, 'n', null, 'Vogel');</v>
      </c>
    </row>
    <row r="311" spans="1:14" x14ac:dyDescent="0.5">
      <c r="A311">
        <v>2013</v>
      </c>
      <c r="B311">
        <v>80</v>
      </c>
      <c r="C311">
        <v>1790</v>
      </c>
      <c r="D311" t="s">
        <v>679</v>
      </c>
      <c r="E311">
        <v>740</v>
      </c>
      <c r="F311">
        <v>300</v>
      </c>
      <c r="G311">
        <v>53</v>
      </c>
      <c r="H311" s="2" t="s">
        <v>1872</v>
      </c>
      <c r="I311" s="2" t="s">
        <v>1924</v>
      </c>
      <c r="J311" t="s">
        <v>1783</v>
      </c>
      <c r="L311" t="str">
        <f t="shared" si="8"/>
        <v>null</v>
      </c>
      <c r="N311" t="str">
        <f t="shared" si="9"/>
        <v>insert into Artwork values(2013, 80, 1790, 'Folded Image Study 1', 740, 300, 53, 'n', null, 'Sculpture Terrace');</v>
      </c>
    </row>
    <row r="312" spans="1:14" x14ac:dyDescent="0.5">
      <c r="A312">
        <v>2013</v>
      </c>
      <c r="B312">
        <v>81</v>
      </c>
      <c r="C312">
        <v>1790</v>
      </c>
      <c r="D312" t="s">
        <v>700</v>
      </c>
      <c r="E312">
        <v>740</v>
      </c>
      <c r="F312">
        <v>300</v>
      </c>
      <c r="G312">
        <v>71</v>
      </c>
      <c r="H312" s="2" t="s">
        <v>1872</v>
      </c>
      <c r="I312" s="2" t="s">
        <v>1924</v>
      </c>
      <c r="J312" t="s">
        <v>1783</v>
      </c>
      <c r="L312" t="str">
        <f t="shared" si="8"/>
        <v>null</v>
      </c>
      <c r="N312" t="str">
        <f t="shared" si="9"/>
        <v>insert into Artwork values(2013, 81, 1790, 'Folded Image Study 2', 740, 300, 71, 'n', null, 'Sculpture Terrace');</v>
      </c>
    </row>
    <row r="313" spans="1:14" x14ac:dyDescent="0.5">
      <c r="A313">
        <v>2013</v>
      </c>
      <c r="B313">
        <v>82</v>
      </c>
      <c r="C313">
        <v>1815</v>
      </c>
      <c r="D313" t="s">
        <v>659</v>
      </c>
      <c r="E313">
        <v>410</v>
      </c>
      <c r="F313">
        <v>65</v>
      </c>
      <c r="G313">
        <v>26</v>
      </c>
      <c r="H313" s="2" t="s">
        <v>1872</v>
      </c>
      <c r="I313" s="2" t="s">
        <v>1924</v>
      </c>
      <c r="J313" t="s">
        <v>1772</v>
      </c>
      <c r="L313" t="str">
        <f t="shared" si="8"/>
        <v>null</v>
      </c>
      <c r="N313" t="str">
        <f t="shared" si="9"/>
        <v>insert into Artwork values(2013, 82, 1815, 'Newport Harbor', 410, 65, 26, 'n', null, 'East');</v>
      </c>
    </row>
    <row r="314" spans="1:14" x14ac:dyDescent="0.5">
      <c r="A314">
        <v>2013</v>
      </c>
      <c r="B314">
        <v>83</v>
      </c>
      <c r="C314">
        <v>1830</v>
      </c>
      <c r="D314" t="s">
        <v>628</v>
      </c>
      <c r="E314">
        <v>535</v>
      </c>
      <c r="F314">
        <v>95</v>
      </c>
      <c r="G314">
        <v>30</v>
      </c>
      <c r="H314" s="2" t="s">
        <v>1872</v>
      </c>
      <c r="I314" s="2" t="s">
        <v>1924</v>
      </c>
      <c r="J314" t="s">
        <v>1767</v>
      </c>
      <c r="L314" t="str">
        <f t="shared" si="8"/>
        <v>null</v>
      </c>
      <c r="N314" t="str">
        <f t="shared" si="9"/>
        <v>insert into Artwork values(2013, 83, 1830, 'Cookie Jar', 535, 95, 30, 'n', null, 'Saatchi');</v>
      </c>
    </row>
    <row r="315" spans="1:14" x14ac:dyDescent="0.5">
      <c r="A315">
        <v>2013</v>
      </c>
      <c r="B315">
        <v>84</v>
      </c>
      <c r="C315">
        <v>1835</v>
      </c>
      <c r="D315" t="s">
        <v>1196</v>
      </c>
      <c r="E315">
        <v>410</v>
      </c>
      <c r="F315">
        <v>250</v>
      </c>
      <c r="G315">
        <v>10</v>
      </c>
      <c r="H315" s="2" t="s">
        <v>1872</v>
      </c>
      <c r="I315" s="2" t="s">
        <v>1924</v>
      </c>
      <c r="J315" t="s">
        <v>1492</v>
      </c>
      <c r="L315" t="str">
        <f t="shared" si="8"/>
        <v>null</v>
      </c>
      <c r="N315" t="str">
        <f t="shared" si="9"/>
        <v>insert into Artwork values(2013, 84, 1835, 'Weekapaug - Pre Sandy', 410, 250, 10, 'n', null, 'Vogel');</v>
      </c>
    </row>
    <row r="316" spans="1:14" x14ac:dyDescent="0.5">
      <c r="A316">
        <v>2013</v>
      </c>
      <c r="B316">
        <v>85</v>
      </c>
      <c r="C316">
        <v>1880</v>
      </c>
      <c r="D316" t="s">
        <v>638</v>
      </c>
      <c r="E316">
        <v>765</v>
      </c>
      <c r="F316">
        <v>500</v>
      </c>
      <c r="G316">
        <v>4</v>
      </c>
      <c r="H316" s="2" t="s">
        <v>1872</v>
      </c>
      <c r="I316" s="2" t="s">
        <v>1924</v>
      </c>
      <c r="J316" t="s">
        <v>1783</v>
      </c>
      <c r="L316" t="str">
        <f t="shared" si="8"/>
        <v>null</v>
      </c>
      <c r="N316" t="str">
        <f t="shared" si="9"/>
        <v>insert into Artwork values(2013, 85, 1880, 'Bowl Me Over', 765, 500, 4, 'n', null, 'Sculpture Terrace');</v>
      </c>
    </row>
    <row r="317" spans="1:14" x14ac:dyDescent="0.5">
      <c r="A317">
        <v>2013</v>
      </c>
      <c r="B317">
        <v>86</v>
      </c>
      <c r="C317">
        <v>1885</v>
      </c>
      <c r="D317" t="s">
        <v>655</v>
      </c>
      <c r="E317">
        <v>225</v>
      </c>
      <c r="F317">
        <v>120</v>
      </c>
      <c r="G317">
        <v>23</v>
      </c>
      <c r="H317" s="2" t="s">
        <v>1872</v>
      </c>
      <c r="I317" s="2" t="s">
        <v>1924</v>
      </c>
      <c r="J317" t="s">
        <v>1767</v>
      </c>
      <c r="L317" t="str">
        <f t="shared" si="8"/>
        <v>null</v>
      </c>
      <c r="N317" t="str">
        <f t="shared" si="9"/>
        <v>insert into Artwork values(2013, 86, 1885, 'Blue Thunder', 225, 120, 23, 'n', null, 'Saatchi');</v>
      </c>
    </row>
    <row r="318" spans="1:14" x14ac:dyDescent="0.5">
      <c r="A318">
        <v>2013</v>
      </c>
      <c r="B318">
        <v>87</v>
      </c>
      <c r="C318">
        <v>1890</v>
      </c>
      <c r="D318" t="s">
        <v>581</v>
      </c>
      <c r="E318">
        <v>345</v>
      </c>
      <c r="F318">
        <v>125</v>
      </c>
      <c r="G318" s="2" t="s">
        <v>1924</v>
      </c>
      <c r="H318" s="2" t="s">
        <v>1199</v>
      </c>
      <c r="I318" s="7" t="s">
        <v>1836</v>
      </c>
      <c r="J318" t="s">
        <v>1772</v>
      </c>
      <c r="L318" t="str">
        <f t="shared" si="8"/>
        <v>'10-Dec-13'</v>
      </c>
      <c r="N318" t="str">
        <f t="shared" si="9"/>
        <v>insert into Artwork values(2013, 87, 1890, 'Front Yard', 345, 125, null, 'y', '10-Dec-13', 'East');</v>
      </c>
    </row>
    <row r="319" spans="1:14" x14ac:dyDescent="0.5">
      <c r="A319">
        <v>2013</v>
      </c>
      <c r="B319">
        <v>88</v>
      </c>
      <c r="C319">
        <v>1890</v>
      </c>
      <c r="D319" t="s">
        <v>718</v>
      </c>
      <c r="E319">
        <v>345</v>
      </c>
      <c r="F319">
        <v>200</v>
      </c>
      <c r="G319" s="2" t="s">
        <v>1924</v>
      </c>
      <c r="H319" s="2" t="s">
        <v>1872</v>
      </c>
      <c r="I319" s="2" t="s">
        <v>1924</v>
      </c>
      <c r="J319" t="s">
        <v>1492</v>
      </c>
      <c r="L319" t="str">
        <f t="shared" si="8"/>
        <v>null</v>
      </c>
      <c r="N319" t="str">
        <f t="shared" si="9"/>
        <v>insert into Artwork values(2013, 88, 1890, 'Lens', 345, 200, null, 'n', null, 'Vogel');</v>
      </c>
    </row>
    <row r="320" spans="1:14" x14ac:dyDescent="0.5">
      <c r="A320">
        <v>2013</v>
      </c>
      <c r="B320">
        <v>89</v>
      </c>
      <c r="C320">
        <v>1890</v>
      </c>
      <c r="D320" t="s">
        <v>695</v>
      </c>
      <c r="E320">
        <v>345</v>
      </c>
      <c r="F320">
        <v>250</v>
      </c>
      <c r="G320">
        <v>68</v>
      </c>
      <c r="H320" s="2" t="s">
        <v>1872</v>
      </c>
      <c r="I320" s="2" t="s">
        <v>1924</v>
      </c>
      <c r="J320" t="s">
        <v>1779</v>
      </c>
      <c r="L320" t="str">
        <f t="shared" si="8"/>
        <v>null</v>
      </c>
      <c r="N320" t="str">
        <f t="shared" si="9"/>
        <v>insert into Artwork values(2013, 89, 1890, 'Pretense', 345, 250, 68, 'n', null, 'Lumpkin');</v>
      </c>
    </row>
    <row r="321" spans="1:14" x14ac:dyDescent="0.5">
      <c r="A321">
        <v>2013</v>
      </c>
      <c r="B321">
        <v>90</v>
      </c>
      <c r="C321">
        <v>1905</v>
      </c>
      <c r="D321" t="s">
        <v>675</v>
      </c>
      <c r="E321">
        <v>5</v>
      </c>
      <c r="F321">
        <v>125</v>
      </c>
      <c r="G321">
        <v>47</v>
      </c>
      <c r="H321" s="2" t="s">
        <v>1872</v>
      </c>
      <c r="I321" s="2" t="s">
        <v>1924</v>
      </c>
      <c r="J321" t="s">
        <v>1773</v>
      </c>
      <c r="L321" t="str">
        <f t="shared" si="8"/>
        <v>null</v>
      </c>
      <c r="N321" t="str">
        <f t="shared" si="9"/>
        <v>insert into Artwork values(2013, 90, 1905, 'Light For Your Path', 5, 125, 47, 'n', null, 'West');</v>
      </c>
    </row>
    <row r="322" spans="1:14" x14ac:dyDescent="0.5">
      <c r="A322">
        <v>2014</v>
      </c>
      <c r="B322">
        <v>1</v>
      </c>
      <c r="C322">
        <v>25</v>
      </c>
      <c r="D322" t="s">
        <v>131</v>
      </c>
      <c r="E322">
        <v>155</v>
      </c>
      <c r="F322">
        <v>300</v>
      </c>
      <c r="G322">
        <v>33</v>
      </c>
      <c r="H322" s="2" t="s">
        <v>1872</v>
      </c>
      <c r="I322" s="2" t="s">
        <v>1924</v>
      </c>
      <c r="J322" t="s">
        <v>1779</v>
      </c>
      <c r="L322" t="str">
        <f t="shared" si="8"/>
        <v>null</v>
      </c>
      <c r="N322" t="str">
        <f t="shared" si="9"/>
        <v>insert into Artwork values(2014, 1, 25, 'Untitled', 155, 300, 33, 'n', null, 'Lumpkin');</v>
      </c>
    </row>
    <row r="323" spans="1:14" x14ac:dyDescent="0.5">
      <c r="A323">
        <v>2014</v>
      </c>
      <c r="B323">
        <v>2</v>
      </c>
      <c r="C323">
        <v>30</v>
      </c>
      <c r="D323" t="s">
        <v>1053</v>
      </c>
      <c r="E323">
        <v>410</v>
      </c>
      <c r="F323">
        <v>175</v>
      </c>
      <c r="G323">
        <v>53</v>
      </c>
      <c r="H323" s="2" t="s">
        <v>1872</v>
      </c>
      <c r="I323" s="2" t="s">
        <v>1924</v>
      </c>
      <c r="J323" t="s">
        <v>1767</v>
      </c>
      <c r="L323" t="str">
        <f t="shared" si="8"/>
        <v>null</v>
      </c>
      <c r="N323" t="str">
        <f t="shared" si="9"/>
        <v>insert into Artwork values(2014, 2, 30, 'A View Of Jerusalem From Galilee', 410, 175, 53, 'n', null, 'Saatchi');</v>
      </c>
    </row>
    <row r="324" spans="1:14" x14ac:dyDescent="0.5">
      <c r="A324">
        <v>2014</v>
      </c>
      <c r="B324">
        <v>3</v>
      </c>
      <c r="C324">
        <v>45</v>
      </c>
      <c r="D324" t="s">
        <v>1054</v>
      </c>
      <c r="E324">
        <v>590</v>
      </c>
      <c r="F324">
        <v>120</v>
      </c>
      <c r="G324" s="2" t="s">
        <v>1924</v>
      </c>
      <c r="H324" s="2" t="s">
        <v>1872</v>
      </c>
      <c r="I324" s="2" t="s">
        <v>1924</v>
      </c>
      <c r="J324" t="s">
        <v>1492</v>
      </c>
      <c r="L324" t="str">
        <f t="shared" si="8"/>
        <v>null</v>
      </c>
      <c r="N324" t="str">
        <f t="shared" si="9"/>
        <v>insert into Artwork values(2014, 3, 45, 'Cookie Platter', 590, 120, null, 'n', null, 'Vogel');</v>
      </c>
    </row>
    <row r="325" spans="1:14" x14ac:dyDescent="0.5">
      <c r="A325">
        <v>2014</v>
      </c>
      <c r="B325">
        <v>4</v>
      </c>
      <c r="C325">
        <v>60</v>
      </c>
      <c r="D325" t="s">
        <v>1055</v>
      </c>
      <c r="E325">
        <v>590</v>
      </c>
      <c r="F325">
        <v>175</v>
      </c>
      <c r="G325">
        <v>36</v>
      </c>
      <c r="H325" s="2" t="s">
        <v>1872</v>
      </c>
      <c r="I325" s="2" t="s">
        <v>1924</v>
      </c>
      <c r="J325" t="s">
        <v>1774</v>
      </c>
      <c r="L325" t="str">
        <f t="shared" ref="L325:L388" si="10">IF(I325 = "null","null","'" &amp; I325 &amp;"'")</f>
        <v>null</v>
      </c>
      <c r="N325" t="str">
        <f t="shared" ref="N325:N388" si="11">"insert into Artwork values(" &amp; A325 &amp; ", " &amp; B325 &amp; ", " &amp; C325 &amp; ", '" &amp; D325 &amp; "', " &amp;E325 &amp; ", " &amp; F325 &amp; ", " &amp; G325 &amp; ", '" &amp; H325 &amp; "', " &amp; L325 &amp; ", '" &amp; J325 &amp; "');"</f>
        <v>insert into Artwork values(2014, 4, 60, 'Wiggle Room', 590, 175, 36, 'n', null, 'South');</v>
      </c>
    </row>
    <row r="326" spans="1:14" x14ac:dyDescent="0.5">
      <c r="A326">
        <v>2014</v>
      </c>
      <c r="B326">
        <v>5</v>
      </c>
      <c r="C326">
        <v>65</v>
      </c>
      <c r="D326" t="s">
        <v>1056</v>
      </c>
      <c r="E326">
        <v>805</v>
      </c>
      <c r="F326">
        <v>85</v>
      </c>
      <c r="G326" s="2" t="s">
        <v>1924</v>
      </c>
      <c r="H326" s="2" t="s">
        <v>1199</v>
      </c>
      <c r="I326" s="7" t="s">
        <v>1837</v>
      </c>
      <c r="J326" t="s">
        <v>1773</v>
      </c>
      <c r="L326" t="str">
        <f t="shared" si="10"/>
        <v>'14-Oct-14'</v>
      </c>
      <c r="N326" t="str">
        <f t="shared" si="11"/>
        <v>insert into Artwork values(2014, 5, 65, 'Poppies', 805, 85, null, 'y', '14-Oct-14', 'West');</v>
      </c>
    </row>
    <row r="327" spans="1:14" x14ac:dyDescent="0.5">
      <c r="A327">
        <v>2014</v>
      </c>
      <c r="B327">
        <v>6</v>
      </c>
      <c r="C327">
        <v>85</v>
      </c>
      <c r="D327" t="s">
        <v>1057</v>
      </c>
      <c r="E327">
        <v>410</v>
      </c>
      <c r="F327">
        <v>350</v>
      </c>
      <c r="G327" s="2" t="s">
        <v>1924</v>
      </c>
      <c r="H327" s="2" t="s">
        <v>1199</v>
      </c>
      <c r="I327" s="7" t="s">
        <v>1838</v>
      </c>
      <c r="J327" t="s">
        <v>1492</v>
      </c>
      <c r="L327" t="str">
        <f t="shared" si="10"/>
        <v>'21-Jul-14'</v>
      </c>
      <c r="N327" t="str">
        <f t="shared" si="11"/>
        <v>insert into Artwork values(2014, 6, 85, 'From Stirling Castle', 410, 350, null, 'y', '21-Jul-14', 'Vogel');</v>
      </c>
    </row>
    <row r="328" spans="1:14" x14ac:dyDescent="0.5">
      <c r="A328">
        <v>2014</v>
      </c>
      <c r="B328">
        <v>7</v>
      </c>
      <c r="C328">
        <v>120</v>
      </c>
      <c r="D328" t="s">
        <v>1058</v>
      </c>
      <c r="E328">
        <v>590</v>
      </c>
      <c r="F328">
        <v>95</v>
      </c>
      <c r="G328">
        <v>48</v>
      </c>
      <c r="H328" s="2" t="s">
        <v>1872</v>
      </c>
      <c r="I328" s="2" t="s">
        <v>1924</v>
      </c>
      <c r="J328" t="s">
        <v>1492</v>
      </c>
      <c r="L328" t="str">
        <f t="shared" si="10"/>
        <v>null</v>
      </c>
      <c r="N328" t="str">
        <f t="shared" si="11"/>
        <v>insert into Artwork values(2014, 7, 120, 'Set Of Mugs With Pitcher', 590, 95, 48, 'n', null, 'Vogel');</v>
      </c>
    </row>
    <row r="329" spans="1:14" x14ac:dyDescent="0.5">
      <c r="A329">
        <v>2014</v>
      </c>
      <c r="B329">
        <v>8</v>
      </c>
      <c r="C329">
        <v>160</v>
      </c>
      <c r="D329" t="s">
        <v>1059</v>
      </c>
      <c r="E329">
        <v>410</v>
      </c>
      <c r="F329">
        <v>350</v>
      </c>
      <c r="G329">
        <v>59</v>
      </c>
      <c r="H329" s="2" t="s">
        <v>1872</v>
      </c>
      <c r="I329" s="2" t="s">
        <v>1924</v>
      </c>
      <c r="J329" t="s">
        <v>1767</v>
      </c>
      <c r="L329" t="str">
        <f t="shared" si="10"/>
        <v>null</v>
      </c>
      <c r="N329" t="str">
        <f t="shared" si="11"/>
        <v>insert into Artwork values(2014, 8, 160, 'Sunset Iris', 410, 350, 59, 'n', null, 'Saatchi');</v>
      </c>
    </row>
    <row r="330" spans="1:14" x14ac:dyDescent="0.5">
      <c r="A330">
        <v>2014</v>
      </c>
      <c r="B330">
        <v>9</v>
      </c>
      <c r="C330">
        <v>195</v>
      </c>
      <c r="D330" t="s">
        <v>1060</v>
      </c>
      <c r="E330">
        <v>85</v>
      </c>
      <c r="F330">
        <v>250</v>
      </c>
      <c r="G330">
        <v>13</v>
      </c>
      <c r="H330" s="2" t="s">
        <v>1872</v>
      </c>
      <c r="I330" s="2" t="s">
        <v>1924</v>
      </c>
      <c r="J330" t="s">
        <v>1779</v>
      </c>
      <c r="L330" t="str">
        <f t="shared" si="10"/>
        <v>null</v>
      </c>
      <c r="N330" t="str">
        <f t="shared" si="11"/>
        <v>insert into Artwork values(2014, 9, 195, 'Hamlet', 85, 250, 13, 'n', null, 'Lumpkin');</v>
      </c>
    </row>
    <row r="331" spans="1:14" x14ac:dyDescent="0.5">
      <c r="A331">
        <v>2014</v>
      </c>
      <c r="B331">
        <v>10</v>
      </c>
      <c r="C331">
        <v>205</v>
      </c>
      <c r="D331" t="s">
        <v>1062</v>
      </c>
      <c r="E331">
        <v>410</v>
      </c>
      <c r="F331">
        <v>300</v>
      </c>
      <c r="G331">
        <v>29</v>
      </c>
      <c r="H331" s="2" t="s">
        <v>1872</v>
      </c>
      <c r="I331" s="2" t="s">
        <v>1924</v>
      </c>
      <c r="J331" t="s">
        <v>1492</v>
      </c>
      <c r="L331" t="str">
        <f t="shared" si="10"/>
        <v>null</v>
      </c>
      <c r="N331" t="str">
        <f t="shared" si="11"/>
        <v>insert into Artwork values(2014, 10, 205, 'Abstract (Paint in Motion)', 410, 300, 29, 'n', null, 'Vogel');</v>
      </c>
    </row>
    <row r="332" spans="1:14" x14ac:dyDescent="0.5">
      <c r="A332">
        <v>2014</v>
      </c>
      <c r="B332">
        <v>11</v>
      </c>
      <c r="C332">
        <v>255</v>
      </c>
      <c r="D332" t="s">
        <v>1063</v>
      </c>
      <c r="E332">
        <v>805</v>
      </c>
      <c r="F332">
        <v>200</v>
      </c>
      <c r="G332">
        <v>38</v>
      </c>
      <c r="H332" s="2" t="s">
        <v>1872</v>
      </c>
      <c r="I332" s="2" t="s">
        <v>1924</v>
      </c>
      <c r="J332" t="s">
        <v>1492</v>
      </c>
      <c r="L332" t="str">
        <f t="shared" si="10"/>
        <v>null</v>
      </c>
      <c r="N332" t="str">
        <f t="shared" si="11"/>
        <v>insert into Artwork values(2014, 11, 255, 'South Scarborough', 805, 200, 38, 'n', null, 'Vogel');</v>
      </c>
    </row>
    <row r="333" spans="1:14" x14ac:dyDescent="0.5">
      <c r="A333">
        <v>2014</v>
      </c>
      <c r="B333">
        <v>12</v>
      </c>
      <c r="C333">
        <v>270</v>
      </c>
      <c r="D333" t="s">
        <v>1064</v>
      </c>
      <c r="E333">
        <v>505</v>
      </c>
      <c r="F333">
        <v>225</v>
      </c>
      <c r="G333">
        <v>34</v>
      </c>
      <c r="H333" s="2" t="s">
        <v>1872</v>
      </c>
      <c r="I333" s="2" t="s">
        <v>1924</v>
      </c>
      <c r="J333" t="s">
        <v>1779</v>
      </c>
      <c r="L333" t="str">
        <f t="shared" si="10"/>
        <v>null</v>
      </c>
      <c r="N333" t="str">
        <f t="shared" si="11"/>
        <v>insert into Artwork values(2014, 12, 270, 'Costa Brava', 505, 225, 34, 'n', null, 'Lumpkin');</v>
      </c>
    </row>
    <row r="334" spans="1:14" x14ac:dyDescent="0.5">
      <c r="A334">
        <v>2014</v>
      </c>
      <c r="B334">
        <v>13</v>
      </c>
      <c r="C334">
        <v>295</v>
      </c>
      <c r="D334" t="s">
        <v>1065</v>
      </c>
      <c r="E334">
        <v>460</v>
      </c>
      <c r="F334">
        <v>600</v>
      </c>
      <c r="G334">
        <v>3</v>
      </c>
      <c r="H334" s="2" t="s">
        <v>1872</v>
      </c>
      <c r="I334" s="2" t="s">
        <v>1924</v>
      </c>
      <c r="J334" t="s">
        <v>1772</v>
      </c>
      <c r="L334" t="str">
        <f t="shared" si="10"/>
        <v>null</v>
      </c>
      <c r="N334" t="str">
        <f t="shared" si="11"/>
        <v>insert into Artwork values(2014, 13, 295, 'Finding Wonderland', 460, 600, 3, 'n', null, 'East');</v>
      </c>
    </row>
    <row r="335" spans="1:14" x14ac:dyDescent="0.5">
      <c r="A335">
        <v>2014</v>
      </c>
      <c r="B335">
        <v>14</v>
      </c>
      <c r="C335">
        <v>295</v>
      </c>
      <c r="D335" t="s">
        <v>1066</v>
      </c>
      <c r="E335">
        <v>460</v>
      </c>
      <c r="F335">
        <v>600</v>
      </c>
      <c r="G335">
        <v>7</v>
      </c>
      <c r="H335" s="2" t="s">
        <v>1872</v>
      </c>
      <c r="I335" s="2" t="s">
        <v>1924</v>
      </c>
      <c r="J335" t="s">
        <v>1779</v>
      </c>
      <c r="L335" t="str">
        <f t="shared" si="10"/>
        <v>null</v>
      </c>
      <c r="N335" t="str">
        <f t="shared" si="11"/>
        <v>insert into Artwork values(2014, 14, 295, 'Venus My Venus', 460, 600, 7, 'n', null, 'Lumpkin');</v>
      </c>
    </row>
    <row r="336" spans="1:14" x14ac:dyDescent="0.5">
      <c r="A336">
        <v>2014</v>
      </c>
      <c r="B336">
        <v>15</v>
      </c>
      <c r="C336">
        <v>320</v>
      </c>
      <c r="D336" t="s">
        <v>634</v>
      </c>
      <c r="E336">
        <v>325</v>
      </c>
      <c r="F336">
        <v>80</v>
      </c>
      <c r="G336" s="2" t="s">
        <v>1924</v>
      </c>
      <c r="H336" s="2" t="s">
        <v>1872</v>
      </c>
      <c r="I336" s="2" t="s">
        <v>1924</v>
      </c>
      <c r="J336" t="s">
        <v>1774</v>
      </c>
      <c r="L336" t="str">
        <f t="shared" si="10"/>
        <v>null</v>
      </c>
      <c r="N336" t="str">
        <f t="shared" si="11"/>
        <v>insert into Artwork values(2014, 15, 320, 'Black Hole', 325, 80, null, 'n', null, 'South');</v>
      </c>
    </row>
    <row r="337" spans="1:14" x14ac:dyDescent="0.5">
      <c r="A337">
        <v>2014</v>
      </c>
      <c r="B337">
        <v>16</v>
      </c>
      <c r="C337">
        <v>345</v>
      </c>
      <c r="D337" t="s">
        <v>1067</v>
      </c>
      <c r="E337">
        <v>590</v>
      </c>
      <c r="F337">
        <v>95</v>
      </c>
      <c r="G337">
        <v>14</v>
      </c>
      <c r="H337" s="2" t="s">
        <v>1872</v>
      </c>
      <c r="I337" s="2" t="s">
        <v>1924</v>
      </c>
      <c r="J337" t="s">
        <v>1492</v>
      </c>
      <c r="L337" t="str">
        <f t="shared" si="10"/>
        <v>null</v>
      </c>
      <c r="N337" t="str">
        <f t="shared" si="11"/>
        <v>insert into Artwork values(2014, 16, 345, 'Turtle Platter', 590, 95, 14, 'n', null, 'Vogel');</v>
      </c>
    </row>
    <row r="338" spans="1:14" x14ac:dyDescent="0.5">
      <c r="A338">
        <v>2014</v>
      </c>
      <c r="B338">
        <v>17</v>
      </c>
      <c r="C338">
        <v>375</v>
      </c>
      <c r="D338" t="s">
        <v>1897</v>
      </c>
      <c r="E338">
        <v>5</v>
      </c>
      <c r="F338">
        <v>175</v>
      </c>
      <c r="G338">
        <v>17</v>
      </c>
      <c r="H338" s="2" t="s">
        <v>1872</v>
      </c>
      <c r="I338" s="2" t="s">
        <v>1924</v>
      </c>
      <c r="J338" t="s">
        <v>1492</v>
      </c>
      <c r="L338" t="str">
        <f t="shared" si="10"/>
        <v>null</v>
      </c>
      <c r="N338" t="str">
        <f t="shared" si="11"/>
        <v>insert into Artwork values(2014, 17, 375, 'Foxy Mc Fox and Her Hollyhocks', 5, 175, 17, 'n', null, 'Vogel');</v>
      </c>
    </row>
    <row r="339" spans="1:14" x14ac:dyDescent="0.5">
      <c r="A339">
        <v>2014</v>
      </c>
      <c r="B339">
        <v>18</v>
      </c>
      <c r="C339">
        <v>390</v>
      </c>
      <c r="D339" t="s">
        <v>1068</v>
      </c>
      <c r="E339">
        <v>590</v>
      </c>
      <c r="F339">
        <v>100</v>
      </c>
      <c r="G339" s="2" t="s">
        <v>1924</v>
      </c>
      <c r="H339" s="2" t="s">
        <v>1872</v>
      </c>
      <c r="I339" s="2" t="s">
        <v>1924</v>
      </c>
      <c r="J339" t="s">
        <v>1767</v>
      </c>
      <c r="L339" t="str">
        <f t="shared" si="10"/>
        <v>null</v>
      </c>
      <c r="N339" t="str">
        <f t="shared" si="11"/>
        <v>insert into Artwork values(2014, 18, 390, 'Chess Pawn Lamp', 590, 100, null, 'n', null, 'Saatchi');</v>
      </c>
    </row>
    <row r="340" spans="1:14" x14ac:dyDescent="0.5">
      <c r="A340">
        <v>2014</v>
      </c>
      <c r="B340">
        <v>19</v>
      </c>
      <c r="C340">
        <v>420</v>
      </c>
      <c r="D340" t="s">
        <v>1069</v>
      </c>
      <c r="E340">
        <v>590</v>
      </c>
      <c r="F340">
        <v>120</v>
      </c>
      <c r="G340">
        <v>32</v>
      </c>
      <c r="H340" s="2" t="s">
        <v>1872</v>
      </c>
      <c r="I340" s="2" t="s">
        <v>1924</v>
      </c>
      <c r="J340" t="s">
        <v>1772</v>
      </c>
      <c r="L340" t="str">
        <f t="shared" si="10"/>
        <v>null</v>
      </c>
      <c r="N340" t="str">
        <f t="shared" si="11"/>
        <v>insert into Artwork values(2014, 19, 420, 'Twin Vases', 590, 120, 32, 'n', null, 'East');</v>
      </c>
    </row>
    <row r="341" spans="1:14" x14ac:dyDescent="0.5">
      <c r="A341">
        <v>2014</v>
      </c>
      <c r="B341">
        <v>20</v>
      </c>
      <c r="C341">
        <v>425</v>
      </c>
      <c r="D341" t="s">
        <v>1070</v>
      </c>
      <c r="E341">
        <v>5</v>
      </c>
      <c r="F341">
        <v>400</v>
      </c>
      <c r="G341">
        <v>35</v>
      </c>
      <c r="H341" s="2" t="s">
        <v>1872</v>
      </c>
      <c r="I341" s="2" t="s">
        <v>1924</v>
      </c>
      <c r="J341" t="s">
        <v>1779</v>
      </c>
      <c r="L341" t="str">
        <f t="shared" si="10"/>
        <v>null</v>
      </c>
      <c r="N341" t="str">
        <f t="shared" si="11"/>
        <v>insert into Artwork values(2014, 20, 425, 'Blooms Only At Night', 5, 400, 35, 'n', null, 'Lumpkin');</v>
      </c>
    </row>
    <row r="342" spans="1:14" x14ac:dyDescent="0.5">
      <c r="A342">
        <v>2014</v>
      </c>
      <c r="B342">
        <v>21</v>
      </c>
      <c r="C342">
        <v>500</v>
      </c>
      <c r="D342" t="s">
        <v>66</v>
      </c>
      <c r="E342">
        <v>570</v>
      </c>
      <c r="F342">
        <v>125</v>
      </c>
      <c r="G342">
        <v>50</v>
      </c>
      <c r="H342" s="2" t="s">
        <v>1872</v>
      </c>
      <c r="I342" s="2" t="s">
        <v>1924</v>
      </c>
      <c r="J342" t="s">
        <v>1773</v>
      </c>
      <c r="L342" t="str">
        <f t="shared" si="10"/>
        <v>null</v>
      </c>
      <c r="N342" t="str">
        <f t="shared" si="11"/>
        <v>insert into Artwork values(2014, 21, 500, 'Vase', 570, 125, 50, 'n', null, 'West');</v>
      </c>
    </row>
    <row r="343" spans="1:14" x14ac:dyDescent="0.5">
      <c r="A343">
        <v>2014</v>
      </c>
      <c r="B343">
        <v>22</v>
      </c>
      <c r="C343">
        <v>510</v>
      </c>
      <c r="D343" t="s">
        <v>1071</v>
      </c>
      <c r="E343">
        <v>5</v>
      </c>
      <c r="F343">
        <v>100</v>
      </c>
      <c r="G343">
        <v>45</v>
      </c>
      <c r="H343" s="2" t="s">
        <v>1872</v>
      </c>
      <c r="I343" s="2" t="s">
        <v>1924</v>
      </c>
      <c r="J343" t="s">
        <v>1773</v>
      </c>
      <c r="L343" t="str">
        <f t="shared" si="10"/>
        <v>null</v>
      </c>
      <c r="N343" t="str">
        <f t="shared" si="11"/>
        <v>insert into Artwork values(2014, 22, 510, 'Love To Paint', 5, 100, 45, 'n', null, 'West');</v>
      </c>
    </row>
    <row r="344" spans="1:14" x14ac:dyDescent="0.5">
      <c r="A344">
        <v>2014</v>
      </c>
      <c r="B344">
        <v>23</v>
      </c>
      <c r="C344">
        <v>515</v>
      </c>
      <c r="D344" t="s">
        <v>1072</v>
      </c>
      <c r="E344">
        <v>660</v>
      </c>
      <c r="F344">
        <v>80</v>
      </c>
      <c r="G344" s="2" t="s">
        <v>1924</v>
      </c>
      <c r="H344" s="2" t="s">
        <v>1872</v>
      </c>
      <c r="I344" s="2" t="s">
        <v>1924</v>
      </c>
      <c r="J344" t="s">
        <v>1492</v>
      </c>
      <c r="L344" t="str">
        <f t="shared" si="10"/>
        <v>null</v>
      </c>
      <c r="N344" t="str">
        <f t="shared" si="11"/>
        <v>insert into Artwork values(2014, 23, 515, 'Bridge', 660, 80, null, 'n', null, 'Vogel');</v>
      </c>
    </row>
    <row r="345" spans="1:14" x14ac:dyDescent="0.5">
      <c r="A345">
        <v>2014</v>
      </c>
      <c r="B345">
        <v>24</v>
      </c>
      <c r="C345">
        <v>545</v>
      </c>
      <c r="D345" t="s">
        <v>1074</v>
      </c>
      <c r="E345">
        <v>410</v>
      </c>
      <c r="F345">
        <v>147</v>
      </c>
      <c r="G345">
        <v>23</v>
      </c>
      <c r="H345" s="2" t="s">
        <v>1872</v>
      </c>
      <c r="I345" s="2" t="s">
        <v>1924</v>
      </c>
      <c r="J345" t="s">
        <v>1779</v>
      </c>
      <c r="L345" t="str">
        <f t="shared" si="10"/>
        <v>null</v>
      </c>
      <c r="N345" t="str">
        <f t="shared" si="11"/>
        <v>insert into Artwork values(2014, 24, 545, 'Before The Train Plein Air', 410, 147, 23, 'n', null, 'Lumpkin');</v>
      </c>
    </row>
    <row r="346" spans="1:14" x14ac:dyDescent="0.5">
      <c r="A346">
        <v>2014</v>
      </c>
      <c r="B346">
        <v>25</v>
      </c>
      <c r="C346">
        <v>580</v>
      </c>
      <c r="D346" t="s">
        <v>1075</v>
      </c>
      <c r="E346">
        <v>805</v>
      </c>
      <c r="F346">
        <v>115</v>
      </c>
      <c r="G346">
        <v>57</v>
      </c>
      <c r="H346" s="2" t="s">
        <v>1872</v>
      </c>
      <c r="I346" s="2" t="s">
        <v>1924</v>
      </c>
      <c r="J346" t="s">
        <v>1772</v>
      </c>
      <c r="L346" t="str">
        <f t="shared" si="10"/>
        <v>null</v>
      </c>
      <c r="N346" t="str">
        <f t="shared" si="11"/>
        <v>insert into Artwork values(2014, 25, 580, 'Cow Talk At Casey Farm', 805, 115, 57, 'n', null, 'East');</v>
      </c>
    </row>
    <row r="347" spans="1:14" x14ac:dyDescent="0.5">
      <c r="A347">
        <v>2014</v>
      </c>
      <c r="B347">
        <v>26</v>
      </c>
      <c r="C347">
        <v>585</v>
      </c>
      <c r="D347" t="s">
        <v>1076</v>
      </c>
      <c r="E347">
        <v>410</v>
      </c>
      <c r="F347">
        <v>60</v>
      </c>
      <c r="G347" s="2" t="s">
        <v>1924</v>
      </c>
      <c r="H347" s="2" t="s">
        <v>1872</v>
      </c>
      <c r="I347" s="2" t="s">
        <v>1924</v>
      </c>
      <c r="J347" t="s">
        <v>1767</v>
      </c>
      <c r="L347" t="str">
        <f t="shared" si="10"/>
        <v>null</v>
      </c>
      <c r="N347" t="str">
        <f t="shared" si="11"/>
        <v>insert into Artwork values(2014, 26, 585, 'Great Basin- West #1', 410, 60, null, 'n', null, 'Saatchi');</v>
      </c>
    </row>
    <row r="348" spans="1:14" x14ac:dyDescent="0.5">
      <c r="A348">
        <v>2014</v>
      </c>
      <c r="B348">
        <v>27</v>
      </c>
      <c r="C348">
        <v>600</v>
      </c>
      <c r="D348" t="s">
        <v>1077</v>
      </c>
      <c r="E348">
        <v>320</v>
      </c>
      <c r="F348">
        <v>499</v>
      </c>
      <c r="G348">
        <v>21</v>
      </c>
      <c r="H348" s="2" t="s">
        <v>1872</v>
      </c>
      <c r="I348" s="2" t="s">
        <v>1924</v>
      </c>
      <c r="J348" t="s">
        <v>1492</v>
      </c>
      <c r="L348" t="str">
        <f t="shared" si="10"/>
        <v>null</v>
      </c>
      <c r="N348" t="str">
        <f t="shared" si="11"/>
        <v>insert into Artwork values(2014, 27, 600, 'Love Is A Vessel', 320, 499, 21, 'n', null, 'Vogel');</v>
      </c>
    </row>
    <row r="349" spans="1:14" x14ac:dyDescent="0.5">
      <c r="A349">
        <v>2014</v>
      </c>
      <c r="B349">
        <v>28</v>
      </c>
      <c r="C349">
        <v>640</v>
      </c>
      <c r="D349" t="s">
        <v>1079</v>
      </c>
      <c r="E349">
        <v>495</v>
      </c>
      <c r="F349">
        <v>130</v>
      </c>
      <c r="G349">
        <v>24</v>
      </c>
      <c r="H349" s="2" t="s">
        <v>1872</v>
      </c>
      <c r="I349" s="2" t="s">
        <v>1924</v>
      </c>
      <c r="J349" t="s">
        <v>1775</v>
      </c>
      <c r="L349" t="str">
        <f t="shared" si="10"/>
        <v>null</v>
      </c>
      <c r="N349" t="str">
        <f t="shared" si="11"/>
        <v>insert into Artwork values(2014, 28, 640, 'Sunset On The Adirondack II', 495, 130, 24, 'n', null, 'North');</v>
      </c>
    </row>
    <row r="350" spans="1:14" x14ac:dyDescent="0.5">
      <c r="A350">
        <v>2014</v>
      </c>
      <c r="B350">
        <v>29</v>
      </c>
      <c r="C350">
        <v>645</v>
      </c>
      <c r="D350" t="s">
        <v>1080</v>
      </c>
      <c r="E350">
        <v>5</v>
      </c>
      <c r="F350">
        <v>132</v>
      </c>
      <c r="G350" s="2" t="s">
        <v>1924</v>
      </c>
      <c r="H350" s="2" t="s">
        <v>1199</v>
      </c>
      <c r="I350" s="7" t="s">
        <v>1839</v>
      </c>
      <c r="J350" t="s">
        <v>1779</v>
      </c>
      <c r="L350" t="str">
        <f t="shared" si="10"/>
        <v>'1-May-14'</v>
      </c>
      <c r="N350" t="str">
        <f t="shared" si="11"/>
        <v>insert into Artwork values(2014, 29, 645, 'Zinnias', 5, 132, null, 'y', '1-May-14', 'Lumpkin');</v>
      </c>
    </row>
    <row r="351" spans="1:14" x14ac:dyDescent="0.5">
      <c r="A351">
        <v>2014</v>
      </c>
      <c r="B351">
        <v>30</v>
      </c>
      <c r="C351">
        <v>650</v>
      </c>
      <c r="D351" t="s">
        <v>612</v>
      </c>
      <c r="E351">
        <v>505</v>
      </c>
      <c r="F351">
        <v>150</v>
      </c>
      <c r="G351" s="2" t="s">
        <v>1924</v>
      </c>
      <c r="H351" s="2" t="s">
        <v>1872</v>
      </c>
      <c r="I351" s="2" t="s">
        <v>1924</v>
      </c>
      <c r="J351" t="s">
        <v>1492</v>
      </c>
      <c r="L351" t="str">
        <f t="shared" si="10"/>
        <v>null</v>
      </c>
      <c r="N351" t="str">
        <f t="shared" si="11"/>
        <v>insert into Artwork values(2014, 30, 650, 'Persistence', 505, 150, null, 'n', null, 'Vogel');</v>
      </c>
    </row>
    <row r="352" spans="1:14" x14ac:dyDescent="0.5">
      <c r="A352">
        <v>2014</v>
      </c>
      <c r="B352">
        <v>31</v>
      </c>
      <c r="C352">
        <v>660</v>
      </c>
      <c r="D352" t="s">
        <v>1081</v>
      </c>
      <c r="E352">
        <v>590</v>
      </c>
      <c r="F352">
        <v>80</v>
      </c>
      <c r="G352">
        <v>11</v>
      </c>
      <c r="H352" s="2" t="s">
        <v>1872</v>
      </c>
      <c r="I352" s="2" t="s">
        <v>1924</v>
      </c>
      <c r="J352" t="s">
        <v>1492</v>
      </c>
      <c r="L352" t="str">
        <f t="shared" si="10"/>
        <v>null</v>
      </c>
      <c r="N352" t="str">
        <f t="shared" si="11"/>
        <v>insert into Artwork values(2014, 31, 660, 'Collaborative Mugs', 590, 80, 11, 'n', null, 'Vogel');</v>
      </c>
    </row>
    <row r="353" spans="1:14" x14ac:dyDescent="0.5">
      <c r="A353">
        <v>2014</v>
      </c>
      <c r="B353">
        <v>32</v>
      </c>
      <c r="C353">
        <v>675</v>
      </c>
      <c r="D353" t="s">
        <v>1082</v>
      </c>
      <c r="E353">
        <v>375</v>
      </c>
      <c r="F353">
        <v>400</v>
      </c>
      <c r="G353">
        <v>51</v>
      </c>
      <c r="H353" s="2" t="s">
        <v>1872</v>
      </c>
      <c r="I353" s="2" t="s">
        <v>1924</v>
      </c>
      <c r="J353" t="s">
        <v>1772</v>
      </c>
      <c r="L353" t="str">
        <f t="shared" si="10"/>
        <v>null</v>
      </c>
      <c r="N353" t="str">
        <f t="shared" si="11"/>
        <v>insert into Artwork values(2014, 32, 675, 'Bits and Pieces', 375, 400, 51, 'n', null, 'East');</v>
      </c>
    </row>
    <row r="354" spans="1:14" x14ac:dyDescent="0.5">
      <c r="A354">
        <v>2014</v>
      </c>
      <c r="B354">
        <v>33</v>
      </c>
      <c r="C354">
        <v>700</v>
      </c>
      <c r="D354" t="s">
        <v>1083</v>
      </c>
      <c r="E354">
        <v>50</v>
      </c>
      <c r="F354">
        <v>75</v>
      </c>
      <c r="G354">
        <v>55</v>
      </c>
      <c r="H354" s="2" t="s">
        <v>1872</v>
      </c>
      <c r="I354" s="2" t="s">
        <v>1924</v>
      </c>
      <c r="J354" t="s">
        <v>1774</v>
      </c>
      <c r="L354" t="str">
        <f t="shared" si="10"/>
        <v>null</v>
      </c>
      <c r="N354" t="str">
        <f t="shared" si="11"/>
        <v>insert into Artwork values(2014, 33, 700, 'Dry Wood', 50, 75, 55, 'n', null, 'South');</v>
      </c>
    </row>
    <row r="355" spans="1:14" x14ac:dyDescent="0.5">
      <c r="A355">
        <v>2014</v>
      </c>
      <c r="B355">
        <v>34</v>
      </c>
      <c r="C355">
        <v>700</v>
      </c>
      <c r="D355" t="s">
        <v>1085</v>
      </c>
      <c r="E355">
        <v>410</v>
      </c>
      <c r="F355">
        <v>375</v>
      </c>
      <c r="G355">
        <v>44</v>
      </c>
      <c r="H355" s="2" t="s">
        <v>1872</v>
      </c>
      <c r="I355" s="2" t="s">
        <v>1924</v>
      </c>
      <c r="J355" t="s">
        <v>1775</v>
      </c>
      <c r="L355" t="str">
        <f t="shared" si="10"/>
        <v>null</v>
      </c>
      <c r="N355" t="str">
        <f t="shared" si="11"/>
        <v>insert into Artwork values(2014, 34, 700, 'Twigs', 410, 375, 44, 'n', null, 'North');</v>
      </c>
    </row>
    <row r="356" spans="1:14" x14ac:dyDescent="0.5">
      <c r="A356">
        <v>2014</v>
      </c>
      <c r="B356">
        <v>35</v>
      </c>
      <c r="C356">
        <v>730</v>
      </c>
      <c r="D356" t="s">
        <v>1086</v>
      </c>
      <c r="E356">
        <v>235</v>
      </c>
      <c r="F356">
        <v>100</v>
      </c>
      <c r="G356">
        <v>1</v>
      </c>
      <c r="H356" s="2" t="s">
        <v>1872</v>
      </c>
      <c r="I356" s="2" t="s">
        <v>1924</v>
      </c>
      <c r="J356" t="s">
        <v>1492</v>
      </c>
      <c r="L356" t="str">
        <f t="shared" si="10"/>
        <v>null</v>
      </c>
      <c r="N356" t="str">
        <f t="shared" si="11"/>
        <v>insert into Artwork values(2014, 35, 730, 'The Safe House', 235, 100, 1, 'n', null, 'Vogel');</v>
      </c>
    </row>
    <row r="357" spans="1:14" x14ac:dyDescent="0.5">
      <c r="A357">
        <v>2014</v>
      </c>
      <c r="B357">
        <v>36</v>
      </c>
      <c r="C357">
        <v>735</v>
      </c>
      <c r="D357" t="s">
        <v>232</v>
      </c>
      <c r="E357">
        <v>750</v>
      </c>
      <c r="F357">
        <v>62</v>
      </c>
      <c r="G357" s="2" t="s">
        <v>1924</v>
      </c>
      <c r="H357" s="2" t="s">
        <v>1199</v>
      </c>
      <c r="I357" s="7" t="s">
        <v>1840</v>
      </c>
      <c r="J357" t="s">
        <v>1767</v>
      </c>
      <c r="L357" t="str">
        <f t="shared" si="10"/>
        <v>'3-Jul-14'</v>
      </c>
      <c r="N357" t="str">
        <f t="shared" si="11"/>
        <v>insert into Artwork values(2014, 36, 735, 'Bowl', 750, 62, null, 'y', '3-Jul-14', 'Saatchi');</v>
      </c>
    </row>
    <row r="358" spans="1:14" x14ac:dyDescent="0.5">
      <c r="A358">
        <v>2014</v>
      </c>
      <c r="B358">
        <v>37</v>
      </c>
      <c r="C358">
        <v>750</v>
      </c>
      <c r="D358" t="s">
        <v>1088</v>
      </c>
      <c r="E358">
        <v>580</v>
      </c>
      <c r="F358">
        <v>125</v>
      </c>
      <c r="G358">
        <v>15</v>
      </c>
      <c r="H358" s="2" t="s">
        <v>1872</v>
      </c>
      <c r="I358" s="2" t="s">
        <v>1924</v>
      </c>
      <c r="J358" t="s">
        <v>1492</v>
      </c>
      <c r="L358" t="str">
        <f t="shared" si="10"/>
        <v>null</v>
      </c>
      <c r="N358" t="str">
        <f t="shared" si="11"/>
        <v>insert into Artwork values(2014, 37, 750, 'Blue Lotus', 580, 125, 15, 'n', null, 'Vogel');</v>
      </c>
    </row>
    <row r="359" spans="1:14" x14ac:dyDescent="0.5">
      <c r="A359">
        <v>2014</v>
      </c>
      <c r="B359">
        <v>38</v>
      </c>
      <c r="C359">
        <v>760</v>
      </c>
      <c r="D359" t="s">
        <v>1089</v>
      </c>
      <c r="E359">
        <v>590</v>
      </c>
      <c r="F359">
        <v>65</v>
      </c>
      <c r="G359" s="2" t="s">
        <v>1924</v>
      </c>
      <c r="H359" s="2" t="s">
        <v>1872</v>
      </c>
      <c r="I359" s="2" t="s">
        <v>1924</v>
      </c>
      <c r="J359" t="s">
        <v>1772</v>
      </c>
      <c r="L359" t="str">
        <f t="shared" si="10"/>
        <v>null</v>
      </c>
      <c r="N359" t="str">
        <f t="shared" si="11"/>
        <v>insert into Artwork values(2014, 38, 760, 'Coral Dish', 590, 65, null, 'n', null, 'East');</v>
      </c>
    </row>
    <row r="360" spans="1:14" x14ac:dyDescent="0.5">
      <c r="A360">
        <v>2014</v>
      </c>
      <c r="B360">
        <v>39</v>
      </c>
      <c r="C360">
        <v>780</v>
      </c>
      <c r="D360" t="s">
        <v>1090</v>
      </c>
      <c r="E360">
        <v>560</v>
      </c>
      <c r="F360">
        <v>140</v>
      </c>
      <c r="G360">
        <v>54</v>
      </c>
      <c r="H360" s="2" t="s">
        <v>1872</v>
      </c>
      <c r="I360" s="2" t="s">
        <v>1924</v>
      </c>
      <c r="J360" t="s">
        <v>1779</v>
      </c>
      <c r="L360" t="str">
        <f t="shared" si="10"/>
        <v>null</v>
      </c>
      <c r="N360" t="str">
        <f t="shared" si="11"/>
        <v>insert into Artwork values(2014, 39, 780, 'Storm At Sea', 560, 140, 54, 'n', null, 'Lumpkin');</v>
      </c>
    </row>
    <row r="361" spans="1:14" x14ac:dyDescent="0.5">
      <c r="A361">
        <v>2014</v>
      </c>
      <c r="B361">
        <v>40</v>
      </c>
      <c r="C361">
        <v>810</v>
      </c>
      <c r="D361" t="s">
        <v>1091</v>
      </c>
      <c r="E361">
        <v>535</v>
      </c>
      <c r="F361">
        <v>75</v>
      </c>
      <c r="G361" s="2" t="s">
        <v>1924</v>
      </c>
      <c r="H361" s="2" t="s">
        <v>1872</v>
      </c>
      <c r="I361" s="2" t="s">
        <v>1924</v>
      </c>
      <c r="J361" t="s">
        <v>1779</v>
      </c>
      <c r="L361" t="str">
        <f t="shared" si="10"/>
        <v>null</v>
      </c>
      <c r="N361" t="str">
        <f t="shared" si="11"/>
        <v>insert into Artwork values(2014, 40, 810, 'Container With Stopper And Spout', 535, 75, null, 'n', null, 'Lumpkin');</v>
      </c>
    </row>
    <row r="362" spans="1:14" x14ac:dyDescent="0.5">
      <c r="A362">
        <v>2014</v>
      </c>
      <c r="B362">
        <v>41</v>
      </c>
      <c r="C362">
        <v>835</v>
      </c>
      <c r="D362" t="s">
        <v>364</v>
      </c>
      <c r="E362">
        <v>535</v>
      </c>
      <c r="F362">
        <v>125</v>
      </c>
      <c r="G362">
        <v>19</v>
      </c>
      <c r="H362" s="2" t="s">
        <v>1872</v>
      </c>
      <c r="I362" s="2" t="s">
        <v>1924</v>
      </c>
      <c r="J362" t="s">
        <v>1492</v>
      </c>
      <c r="L362" t="str">
        <f t="shared" si="10"/>
        <v>null</v>
      </c>
      <c r="N362" t="str">
        <f t="shared" si="11"/>
        <v>insert into Artwork values(2014, 41, 835, 'Rooster', 535, 125, 19, 'n', null, 'Vogel');</v>
      </c>
    </row>
    <row r="363" spans="1:14" x14ac:dyDescent="0.5">
      <c r="A363">
        <v>2014</v>
      </c>
      <c r="B363">
        <v>42</v>
      </c>
      <c r="C363">
        <v>840</v>
      </c>
      <c r="D363" t="s">
        <v>632</v>
      </c>
      <c r="E363">
        <v>465</v>
      </c>
      <c r="F363">
        <v>229</v>
      </c>
      <c r="G363">
        <v>37</v>
      </c>
      <c r="H363" s="2" t="s">
        <v>1872</v>
      </c>
      <c r="I363" s="2" t="s">
        <v>1924</v>
      </c>
      <c r="J363" t="s">
        <v>1775</v>
      </c>
      <c r="L363" t="str">
        <f t="shared" si="10"/>
        <v>null</v>
      </c>
      <c r="N363" t="str">
        <f t="shared" si="11"/>
        <v>insert into Artwork values(2014, 42, 840, 'Autumn', 465, 229, 37, 'n', null, 'North');</v>
      </c>
    </row>
    <row r="364" spans="1:14" x14ac:dyDescent="0.5">
      <c r="A364">
        <v>2014</v>
      </c>
      <c r="B364">
        <v>43</v>
      </c>
      <c r="C364">
        <v>855</v>
      </c>
      <c r="D364" t="s">
        <v>1092</v>
      </c>
      <c r="E364">
        <v>410</v>
      </c>
      <c r="F364">
        <v>400</v>
      </c>
      <c r="G364">
        <v>20</v>
      </c>
      <c r="H364" s="2" t="s">
        <v>1872</v>
      </c>
      <c r="I364" s="2" t="s">
        <v>1924</v>
      </c>
      <c r="J364" t="s">
        <v>1767</v>
      </c>
      <c r="L364" t="str">
        <f t="shared" si="10"/>
        <v>null</v>
      </c>
      <c r="N364" t="str">
        <f t="shared" si="11"/>
        <v>insert into Artwork values(2014, 43, 855, 'Books And Bowl', 410, 400, 20, 'n', null, 'Saatchi');</v>
      </c>
    </row>
    <row r="365" spans="1:14" x14ac:dyDescent="0.5">
      <c r="A365">
        <v>2014</v>
      </c>
      <c r="B365">
        <v>44</v>
      </c>
      <c r="C365">
        <v>885</v>
      </c>
      <c r="D365" t="s">
        <v>1093</v>
      </c>
      <c r="E365">
        <v>760</v>
      </c>
      <c r="F365">
        <v>400</v>
      </c>
      <c r="G365">
        <v>43</v>
      </c>
      <c r="H365" s="2" t="s">
        <v>1872</v>
      </c>
      <c r="I365" s="2" t="s">
        <v>1924</v>
      </c>
      <c r="J365" t="s">
        <v>1783</v>
      </c>
      <c r="L365" t="str">
        <f t="shared" si="10"/>
        <v>null</v>
      </c>
      <c r="N365" t="str">
        <f t="shared" si="11"/>
        <v>insert into Artwork values(2014, 44, 885, 'Landscape', 760, 400, 43, 'n', null, 'Sculpture Terrace');</v>
      </c>
    </row>
    <row r="366" spans="1:14" x14ac:dyDescent="0.5">
      <c r="A366">
        <v>2014</v>
      </c>
      <c r="B366">
        <v>45</v>
      </c>
      <c r="C366">
        <v>890</v>
      </c>
      <c r="D366" t="s">
        <v>178</v>
      </c>
      <c r="E366">
        <v>465</v>
      </c>
      <c r="F366">
        <v>100</v>
      </c>
      <c r="G366">
        <v>41</v>
      </c>
      <c r="H366" s="2" t="s">
        <v>1872</v>
      </c>
      <c r="I366" s="2" t="s">
        <v>1924</v>
      </c>
      <c r="J366" t="s">
        <v>1772</v>
      </c>
      <c r="L366" t="str">
        <f t="shared" si="10"/>
        <v>null</v>
      </c>
      <c r="N366" t="str">
        <f t="shared" si="11"/>
        <v>insert into Artwork values(2014, 45, 890, 'Beavertail', 465, 100, 41, 'n', null, 'East');</v>
      </c>
    </row>
    <row r="367" spans="1:14" x14ac:dyDescent="0.5">
      <c r="A367">
        <v>2014</v>
      </c>
      <c r="B367">
        <v>46</v>
      </c>
      <c r="C367">
        <v>890</v>
      </c>
      <c r="D367" t="s">
        <v>1094</v>
      </c>
      <c r="E367">
        <v>465</v>
      </c>
      <c r="F367">
        <v>100</v>
      </c>
      <c r="G367">
        <v>39</v>
      </c>
      <c r="H367" s="2" t="s">
        <v>1872</v>
      </c>
      <c r="I367" s="2" t="s">
        <v>1924</v>
      </c>
      <c r="J367" t="s">
        <v>1775</v>
      </c>
      <c r="L367" t="str">
        <f t="shared" si="10"/>
        <v>null</v>
      </c>
      <c r="N367" t="str">
        <f t="shared" si="11"/>
        <v>insert into Artwork values(2014, 46, 890, 'Caribbean', 465, 100, 39, 'n', null, 'North');</v>
      </c>
    </row>
    <row r="368" spans="1:14" x14ac:dyDescent="0.5">
      <c r="A368">
        <v>2014</v>
      </c>
      <c r="B368">
        <v>47</v>
      </c>
      <c r="C368">
        <v>940</v>
      </c>
      <c r="D368" t="s">
        <v>1095</v>
      </c>
      <c r="E368">
        <v>620</v>
      </c>
      <c r="F368">
        <v>120</v>
      </c>
      <c r="G368" s="2" t="s">
        <v>1924</v>
      </c>
      <c r="H368" s="2" t="s">
        <v>1199</v>
      </c>
      <c r="I368" s="8" t="s">
        <v>1841</v>
      </c>
      <c r="J368" t="s">
        <v>1492</v>
      </c>
      <c r="L368" t="str">
        <f t="shared" si="10"/>
        <v>'17-Sep-14'</v>
      </c>
      <c r="N368" t="str">
        <f t="shared" si="11"/>
        <v>insert into Artwork values(2014, 47, 940, 'Serving Dish', 620, 120, null, 'y', '17-Sep-14', 'Vogel');</v>
      </c>
    </row>
    <row r="369" spans="1:14" x14ac:dyDescent="0.5">
      <c r="A369">
        <v>2014</v>
      </c>
      <c r="B369">
        <v>48</v>
      </c>
      <c r="C369">
        <v>950</v>
      </c>
      <c r="D369" t="s">
        <v>1096</v>
      </c>
      <c r="E369">
        <v>410</v>
      </c>
      <c r="F369">
        <v>150</v>
      </c>
      <c r="G369">
        <v>8</v>
      </c>
      <c r="H369" s="2" t="s">
        <v>1872</v>
      </c>
      <c r="I369" s="2" t="s">
        <v>1924</v>
      </c>
      <c r="J369" t="s">
        <v>1779</v>
      </c>
      <c r="L369" t="str">
        <f t="shared" si="10"/>
        <v>null</v>
      </c>
      <c r="N369" t="str">
        <f t="shared" si="11"/>
        <v>insert into Artwork values(2014, 48, 950, 'Prudence Island Ferry', 410, 150, 8, 'n', null, 'Lumpkin');</v>
      </c>
    </row>
    <row r="370" spans="1:14" x14ac:dyDescent="0.5">
      <c r="A370">
        <v>2014</v>
      </c>
      <c r="B370">
        <v>49</v>
      </c>
      <c r="C370">
        <v>1040</v>
      </c>
      <c r="D370" t="s">
        <v>571</v>
      </c>
      <c r="E370">
        <v>590</v>
      </c>
      <c r="F370">
        <v>121</v>
      </c>
      <c r="G370">
        <v>47</v>
      </c>
      <c r="H370" s="2" t="s">
        <v>1872</v>
      </c>
      <c r="I370" s="2" t="s">
        <v>1924</v>
      </c>
      <c r="J370" t="s">
        <v>1492</v>
      </c>
      <c r="L370" t="str">
        <f t="shared" si="10"/>
        <v>null</v>
      </c>
      <c r="N370" t="str">
        <f t="shared" si="11"/>
        <v>insert into Artwork values(2014, 49, 1040, 'Turtle Bowl', 590, 121, 47, 'n', null, 'Vogel');</v>
      </c>
    </row>
    <row r="371" spans="1:14" x14ac:dyDescent="0.5">
      <c r="A371">
        <v>2014</v>
      </c>
      <c r="B371">
        <v>50</v>
      </c>
      <c r="C371">
        <v>1085</v>
      </c>
      <c r="D371" t="s">
        <v>1097</v>
      </c>
      <c r="E371">
        <v>805</v>
      </c>
      <c r="F371">
        <v>400</v>
      </c>
      <c r="G371" s="2" t="s">
        <v>1924</v>
      </c>
      <c r="H371" s="2" t="s">
        <v>1199</v>
      </c>
      <c r="I371" s="8" t="s">
        <v>1842</v>
      </c>
      <c r="J371" t="s">
        <v>1772</v>
      </c>
      <c r="L371" t="str">
        <f t="shared" si="10"/>
        <v>'4-Oct-14'</v>
      </c>
      <c r="N371" t="str">
        <f t="shared" si="11"/>
        <v>insert into Artwork values(2014, 50, 1085, 'Point Judith', 805, 400, null, 'y', '4-Oct-14', 'East');</v>
      </c>
    </row>
    <row r="372" spans="1:14" x14ac:dyDescent="0.5">
      <c r="A372">
        <v>2014</v>
      </c>
      <c r="B372">
        <v>51</v>
      </c>
      <c r="C372">
        <v>1105</v>
      </c>
      <c r="D372" t="s">
        <v>1098</v>
      </c>
      <c r="E372">
        <v>410</v>
      </c>
      <c r="F372">
        <v>175</v>
      </c>
      <c r="G372">
        <v>12</v>
      </c>
      <c r="H372" s="2" t="s">
        <v>1872</v>
      </c>
      <c r="I372" s="2" t="s">
        <v>1924</v>
      </c>
      <c r="J372" t="s">
        <v>1492</v>
      </c>
      <c r="L372" t="str">
        <f t="shared" si="10"/>
        <v>null</v>
      </c>
      <c r="N372" t="str">
        <f t="shared" si="11"/>
        <v>insert into Artwork values(2014, 51, 1105, 'At Bissel Cove (Wickford)', 410, 175, 12, 'n', null, 'Vogel');</v>
      </c>
    </row>
    <row r="373" spans="1:14" x14ac:dyDescent="0.5">
      <c r="A373">
        <v>2014</v>
      </c>
      <c r="B373">
        <v>52</v>
      </c>
      <c r="C373">
        <v>1170</v>
      </c>
      <c r="D373" t="s">
        <v>1099</v>
      </c>
      <c r="E373">
        <v>410</v>
      </c>
      <c r="F373">
        <v>150</v>
      </c>
      <c r="G373">
        <v>58</v>
      </c>
      <c r="H373" s="2" t="s">
        <v>1872</v>
      </c>
      <c r="I373" s="2" t="s">
        <v>1924</v>
      </c>
      <c r="J373" t="s">
        <v>1492</v>
      </c>
      <c r="L373" t="str">
        <f t="shared" si="10"/>
        <v>null</v>
      </c>
      <c r="N373" t="str">
        <f t="shared" si="11"/>
        <v>insert into Artwork values(2014, 52, 1170, 'Beach Cottage', 410, 150, 58, 'n', null, 'Vogel');</v>
      </c>
    </row>
    <row r="374" spans="1:14" x14ac:dyDescent="0.5">
      <c r="A374">
        <v>2014</v>
      </c>
      <c r="B374">
        <v>53</v>
      </c>
      <c r="C374">
        <v>1180</v>
      </c>
      <c r="D374" t="s">
        <v>1100</v>
      </c>
      <c r="E374">
        <v>590</v>
      </c>
      <c r="F374">
        <v>50</v>
      </c>
      <c r="G374">
        <v>27</v>
      </c>
      <c r="H374" s="2" t="s">
        <v>1872</v>
      </c>
      <c r="I374" s="2" t="s">
        <v>1924</v>
      </c>
      <c r="J374" t="s">
        <v>1767</v>
      </c>
      <c r="L374" t="str">
        <f t="shared" si="10"/>
        <v>null</v>
      </c>
      <c r="N374" t="str">
        <f t="shared" si="11"/>
        <v>insert into Artwork values(2014, 53, 1180, 'Large Bowl', 590, 50, 27, 'n', null, 'Saatchi');</v>
      </c>
    </row>
    <row r="375" spans="1:14" x14ac:dyDescent="0.5">
      <c r="A375">
        <v>2014</v>
      </c>
      <c r="B375">
        <v>54</v>
      </c>
      <c r="C375">
        <v>1180</v>
      </c>
      <c r="D375" t="s">
        <v>449</v>
      </c>
      <c r="E375">
        <v>560</v>
      </c>
      <c r="F375">
        <v>125</v>
      </c>
      <c r="G375">
        <v>16</v>
      </c>
      <c r="H375" s="2" t="s">
        <v>1872</v>
      </c>
      <c r="I375" s="2" t="s">
        <v>1924</v>
      </c>
      <c r="J375" t="s">
        <v>1775</v>
      </c>
      <c r="L375" t="str">
        <f t="shared" si="10"/>
        <v>null</v>
      </c>
      <c r="N375" t="str">
        <f t="shared" si="11"/>
        <v>insert into Artwork values(2014, 54, 1180, 'Pit Fired', 560, 125, 16, 'n', null, 'North');</v>
      </c>
    </row>
    <row r="376" spans="1:14" x14ac:dyDescent="0.5">
      <c r="A376">
        <v>2014</v>
      </c>
      <c r="B376">
        <v>55</v>
      </c>
      <c r="C376">
        <v>1190</v>
      </c>
      <c r="D376" t="s">
        <v>585</v>
      </c>
      <c r="E376">
        <v>505</v>
      </c>
      <c r="F376">
        <v>200</v>
      </c>
      <c r="G376" s="2" t="s">
        <v>1924</v>
      </c>
      <c r="H376" s="2" t="s">
        <v>1872</v>
      </c>
      <c r="I376" s="2" t="s">
        <v>1924</v>
      </c>
      <c r="J376" t="s">
        <v>1774</v>
      </c>
      <c r="L376" t="str">
        <f t="shared" si="10"/>
        <v>null</v>
      </c>
      <c r="N376" t="str">
        <f t="shared" si="11"/>
        <v>insert into Artwork values(2014, 55, 1190, 'The Gate Ajar', 505, 200, null, 'n', null, 'South');</v>
      </c>
    </row>
    <row r="377" spans="1:14" x14ac:dyDescent="0.5">
      <c r="A377">
        <v>2014</v>
      </c>
      <c r="B377">
        <v>56</v>
      </c>
      <c r="C377">
        <v>1205</v>
      </c>
      <c r="D377" t="s">
        <v>1101</v>
      </c>
      <c r="E377">
        <v>5</v>
      </c>
      <c r="F377">
        <v>185</v>
      </c>
      <c r="G377">
        <v>40</v>
      </c>
      <c r="H377" s="2" t="s">
        <v>1872</v>
      </c>
      <c r="I377" s="2" t="s">
        <v>1924</v>
      </c>
      <c r="J377" t="s">
        <v>1492</v>
      </c>
      <c r="L377" t="str">
        <f t="shared" si="10"/>
        <v>null</v>
      </c>
      <c r="N377" t="str">
        <f t="shared" si="11"/>
        <v>insert into Artwork values(2014, 56, 1205, 'Misquamicut Sunrise', 5, 185, 40, 'n', null, 'Vogel');</v>
      </c>
    </row>
    <row r="378" spans="1:14" x14ac:dyDescent="0.5">
      <c r="A378">
        <v>2014</v>
      </c>
      <c r="B378">
        <v>57</v>
      </c>
      <c r="C378">
        <v>1225</v>
      </c>
      <c r="D378" t="s">
        <v>1102</v>
      </c>
      <c r="E378">
        <v>505</v>
      </c>
      <c r="F378">
        <v>450</v>
      </c>
      <c r="G378">
        <v>10</v>
      </c>
      <c r="H378" s="2" t="s">
        <v>1872</v>
      </c>
      <c r="I378" s="2" t="s">
        <v>1924</v>
      </c>
      <c r="J378" t="s">
        <v>1775</v>
      </c>
      <c r="L378" t="str">
        <f t="shared" si="10"/>
        <v>null</v>
      </c>
      <c r="N378" t="str">
        <f t="shared" si="11"/>
        <v>insert into Artwork values(2014, 57, 1225, 'Antarctica Occluded', 505, 450, 10, 'n', null, 'North');</v>
      </c>
    </row>
    <row r="379" spans="1:14" x14ac:dyDescent="0.5">
      <c r="A379">
        <v>2014</v>
      </c>
      <c r="B379">
        <v>58</v>
      </c>
      <c r="C379">
        <v>1235</v>
      </c>
      <c r="D379" t="s">
        <v>1103</v>
      </c>
      <c r="E379">
        <v>505</v>
      </c>
      <c r="F379">
        <v>80</v>
      </c>
      <c r="G379" s="2" t="s">
        <v>1924</v>
      </c>
      <c r="H379" s="2" t="s">
        <v>1872</v>
      </c>
      <c r="I379" s="2" t="s">
        <v>1924</v>
      </c>
      <c r="J379" t="s">
        <v>1779</v>
      </c>
      <c r="L379" t="str">
        <f t="shared" si="10"/>
        <v>null</v>
      </c>
      <c r="N379" t="str">
        <f t="shared" si="11"/>
        <v>insert into Artwork values(2014, 58, 1235, 'Blue Ropes', 505, 80, null, 'n', null, 'Lumpkin');</v>
      </c>
    </row>
    <row r="380" spans="1:14" x14ac:dyDescent="0.5">
      <c r="A380">
        <v>2014</v>
      </c>
      <c r="B380">
        <v>59</v>
      </c>
      <c r="C380">
        <v>1245</v>
      </c>
      <c r="D380" t="s">
        <v>1104</v>
      </c>
      <c r="E380">
        <v>495</v>
      </c>
      <c r="F380">
        <v>125</v>
      </c>
      <c r="G380">
        <v>22</v>
      </c>
      <c r="H380" s="2" t="s">
        <v>1872</v>
      </c>
      <c r="I380" s="2" t="s">
        <v>1924</v>
      </c>
      <c r="J380" t="s">
        <v>1772</v>
      </c>
      <c r="L380" t="str">
        <f t="shared" si="10"/>
        <v>null</v>
      </c>
      <c r="N380" t="str">
        <f t="shared" si="11"/>
        <v>insert into Artwork values(2014, 59, 1245, 'Undisturbed', 495, 125, 22, 'n', null, 'East');</v>
      </c>
    </row>
    <row r="381" spans="1:14" x14ac:dyDescent="0.5">
      <c r="A381">
        <v>2014</v>
      </c>
      <c r="B381">
        <v>60</v>
      </c>
      <c r="C381">
        <v>1285</v>
      </c>
      <c r="D381" t="s">
        <v>1105</v>
      </c>
      <c r="E381">
        <v>65</v>
      </c>
      <c r="F381">
        <v>300</v>
      </c>
      <c r="G381">
        <v>30</v>
      </c>
      <c r="H381" s="2" t="s">
        <v>1872</v>
      </c>
      <c r="I381" s="2" t="s">
        <v>1924</v>
      </c>
      <c r="J381" t="s">
        <v>1492</v>
      </c>
      <c r="L381" t="str">
        <f t="shared" si="10"/>
        <v>null</v>
      </c>
      <c r="N381" t="str">
        <f t="shared" si="11"/>
        <v>insert into Artwork values(2014, 60, 1285, 'Let The Light Shine In', 65, 300, 30, 'n', null, 'Vogel');</v>
      </c>
    </row>
    <row r="382" spans="1:14" x14ac:dyDescent="0.5">
      <c r="A382">
        <v>2014</v>
      </c>
      <c r="B382">
        <v>61</v>
      </c>
      <c r="C382">
        <v>1325</v>
      </c>
      <c r="D382" t="s">
        <v>633</v>
      </c>
      <c r="E382">
        <v>535</v>
      </c>
      <c r="F382">
        <v>169</v>
      </c>
      <c r="G382">
        <v>49</v>
      </c>
      <c r="H382" s="2" t="s">
        <v>1872</v>
      </c>
      <c r="I382" s="2" t="s">
        <v>1924</v>
      </c>
      <c r="J382" t="s">
        <v>1779</v>
      </c>
      <c r="L382" t="str">
        <f t="shared" si="10"/>
        <v>null</v>
      </c>
      <c r="N382" t="str">
        <f t="shared" si="11"/>
        <v>insert into Artwork values(2014, 61, 1325, 'Platter', 535, 169, 49, 'n', null, 'Lumpkin');</v>
      </c>
    </row>
    <row r="383" spans="1:14" x14ac:dyDescent="0.5">
      <c r="A383">
        <v>2014</v>
      </c>
      <c r="B383">
        <v>62</v>
      </c>
      <c r="C383">
        <v>1400</v>
      </c>
      <c r="D383" t="s">
        <v>1106</v>
      </c>
      <c r="E383">
        <v>205</v>
      </c>
      <c r="F383">
        <v>80</v>
      </c>
      <c r="G383">
        <v>42</v>
      </c>
      <c r="H383" s="2" t="s">
        <v>1872</v>
      </c>
      <c r="I383" s="2" t="s">
        <v>1924</v>
      </c>
      <c r="J383" t="s">
        <v>1767</v>
      </c>
      <c r="L383" t="str">
        <f t="shared" si="10"/>
        <v>null</v>
      </c>
      <c r="N383" t="str">
        <f t="shared" si="11"/>
        <v>insert into Artwork values(2014, 62, 1400, 'Pendant', 205, 80, 42, 'n', null, 'Saatchi');</v>
      </c>
    </row>
    <row r="384" spans="1:14" x14ac:dyDescent="0.5">
      <c r="A384">
        <v>2014</v>
      </c>
      <c r="B384">
        <v>63</v>
      </c>
      <c r="C384">
        <v>1430</v>
      </c>
      <c r="D384" t="s">
        <v>617</v>
      </c>
      <c r="E384">
        <v>5</v>
      </c>
      <c r="F384">
        <v>145</v>
      </c>
      <c r="G384" s="2" t="s">
        <v>1924</v>
      </c>
      <c r="H384" s="2" t="s">
        <v>1872</v>
      </c>
      <c r="I384" s="2" t="s">
        <v>1924</v>
      </c>
      <c r="J384" t="s">
        <v>1492</v>
      </c>
      <c r="L384" t="str">
        <f t="shared" si="10"/>
        <v>null</v>
      </c>
      <c r="N384" t="str">
        <f t="shared" si="11"/>
        <v>insert into Artwork values(2014, 63, 1430, 'Fire', 5, 145, null, 'n', null, 'Vogel');</v>
      </c>
    </row>
    <row r="385" spans="1:14" x14ac:dyDescent="0.5">
      <c r="A385">
        <v>2014</v>
      </c>
      <c r="B385">
        <v>64</v>
      </c>
      <c r="C385">
        <v>1455</v>
      </c>
      <c r="D385" t="s">
        <v>1107</v>
      </c>
      <c r="E385">
        <v>535</v>
      </c>
      <c r="F385">
        <v>75</v>
      </c>
      <c r="G385" s="2" t="s">
        <v>1924</v>
      </c>
      <c r="H385" s="2" t="s">
        <v>1872</v>
      </c>
      <c r="I385" s="2" t="s">
        <v>1924</v>
      </c>
      <c r="J385" t="s">
        <v>1779</v>
      </c>
      <c r="L385" t="str">
        <f t="shared" si="10"/>
        <v>null</v>
      </c>
      <c r="N385" t="str">
        <f t="shared" si="11"/>
        <v>insert into Artwork values(2014, 64, 1455, 'Hubbard Bowl', 535, 75, null, 'n', null, 'Lumpkin');</v>
      </c>
    </row>
    <row r="386" spans="1:14" x14ac:dyDescent="0.5">
      <c r="A386">
        <v>2014</v>
      </c>
      <c r="B386">
        <v>65</v>
      </c>
      <c r="C386">
        <v>1495</v>
      </c>
      <c r="D386" t="s">
        <v>1108</v>
      </c>
      <c r="E386">
        <v>410</v>
      </c>
      <c r="F386">
        <v>250</v>
      </c>
      <c r="G386">
        <v>56</v>
      </c>
      <c r="H386" s="2" t="s">
        <v>1872</v>
      </c>
      <c r="I386" s="2" t="s">
        <v>1924</v>
      </c>
      <c r="J386" t="s">
        <v>1775</v>
      </c>
      <c r="L386" t="str">
        <f t="shared" si="10"/>
        <v>null</v>
      </c>
      <c r="N386" t="str">
        <f t="shared" si="11"/>
        <v>insert into Artwork values(2014, 65, 1495, 'Patriotic Tractor', 410, 250, 56, 'n', null, 'North');</v>
      </c>
    </row>
    <row r="387" spans="1:14" x14ac:dyDescent="0.5">
      <c r="A387">
        <v>2014</v>
      </c>
      <c r="B387">
        <v>66</v>
      </c>
      <c r="C387">
        <v>1495</v>
      </c>
      <c r="D387" t="s">
        <v>603</v>
      </c>
      <c r="E387">
        <v>410</v>
      </c>
      <c r="F387">
        <v>450</v>
      </c>
      <c r="G387" s="2" t="s">
        <v>1924</v>
      </c>
      <c r="H387" s="2" t="s">
        <v>1872</v>
      </c>
      <c r="I387" s="2" t="s">
        <v>1924</v>
      </c>
      <c r="J387" t="s">
        <v>1772</v>
      </c>
      <c r="L387" t="str">
        <f t="shared" si="10"/>
        <v>null</v>
      </c>
      <c r="N387" t="str">
        <f t="shared" si="11"/>
        <v>insert into Artwork values(2014, 66, 1495, 'The Sniffles', 410, 450, null, 'n', null, 'East');</v>
      </c>
    </row>
    <row r="388" spans="1:14" x14ac:dyDescent="0.5">
      <c r="A388">
        <v>2014</v>
      </c>
      <c r="B388">
        <v>67</v>
      </c>
      <c r="C388">
        <v>1510</v>
      </c>
      <c r="D388" t="s">
        <v>1109</v>
      </c>
      <c r="E388">
        <v>345</v>
      </c>
      <c r="F388">
        <v>150</v>
      </c>
      <c r="G388">
        <v>6</v>
      </c>
      <c r="H388" s="2" t="s">
        <v>1872</v>
      </c>
      <c r="I388" s="2" t="s">
        <v>1924</v>
      </c>
      <c r="J388" t="s">
        <v>1783</v>
      </c>
      <c r="L388" t="str">
        <f t="shared" si="10"/>
        <v>null</v>
      </c>
      <c r="N388" t="str">
        <f t="shared" si="11"/>
        <v>insert into Artwork values(2014, 67, 1510, 'One Summer Evening', 345, 150, 6, 'n', null, 'Sculpture Terrace');</v>
      </c>
    </row>
    <row r="389" spans="1:14" x14ac:dyDescent="0.5">
      <c r="A389">
        <v>2014</v>
      </c>
      <c r="B389">
        <v>68</v>
      </c>
      <c r="C389">
        <v>1510</v>
      </c>
      <c r="D389" t="s">
        <v>1110</v>
      </c>
      <c r="E389">
        <v>5</v>
      </c>
      <c r="F389">
        <v>350</v>
      </c>
      <c r="G389">
        <v>9</v>
      </c>
      <c r="H389" s="2" t="s">
        <v>1872</v>
      </c>
      <c r="I389" s="2" t="s">
        <v>1924</v>
      </c>
      <c r="J389" t="s">
        <v>1492</v>
      </c>
      <c r="L389" t="str">
        <f t="shared" ref="L389:L452" si="12">IF(I389 = "null","null","'" &amp; I389 &amp;"'")</f>
        <v>null</v>
      </c>
      <c r="N389" t="str">
        <f t="shared" ref="N389:N452" si="13">"insert into Artwork values(" &amp; A389 &amp; ", " &amp; B389 &amp; ", " &amp; C389 &amp; ", '" &amp; D389 &amp; "', " &amp;E389 &amp; ", " &amp; F389 &amp; ", " &amp; G389 &amp; ", '" &amp; H389 &amp; "', " &amp; L389 &amp; ", '" &amp; J389 &amp; "');"</f>
        <v>insert into Artwork values(2014, 68, 1510, 'Roses Are Red', 5, 350, 9, 'n', null, 'Vogel');</v>
      </c>
    </row>
    <row r="390" spans="1:14" x14ac:dyDescent="0.5">
      <c r="A390">
        <v>2014</v>
      </c>
      <c r="B390">
        <v>69</v>
      </c>
      <c r="C390">
        <v>1565</v>
      </c>
      <c r="D390" t="s">
        <v>1111</v>
      </c>
      <c r="E390">
        <v>505</v>
      </c>
      <c r="F390">
        <v>125</v>
      </c>
      <c r="G390">
        <v>25</v>
      </c>
      <c r="H390" s="2" t="s">
        <v>1872</v>
      </c>
      <c r="I390" s="2" t="s">
        <v>1924</v>
      </c>
      <c r="J390" t="s">
        <v>1767</v>
      </c>
      <c r="L390" t="str">
        <f t="shared" si="12"/>
        <v>null</v>
      </c>
      <c r="N390" t="str">
        <f t="shared" si="13"/>
        <v>insert into Artwork values(2014, 69, 1565, 'Old Man Wiscasset', 505, 125, 25, 'n', null, 'Saatchi');</v>
      </c>
    </row>
    <row r="391" spans="1:14" x14ac:dyDescent="0.5">
      <c r="A391">
        <v>2014</v>
      </c>
      <c r="B391">
        <v>70</v>
      </c>
      <c r="C391">
        <v>1655</v>
      </c>
      <c r="D391" t="s">
        <v>1112</v>
      </c>
      <c r="E391">
        <v>410</v>
      </c>
      <c r="F391">
        <v>100</v>
      </c>
      <c r="G391">
        <v>26</v>
      </c>
      <c r="H391" s="2" t="s">
        <v>1872</v>
      </c>
      <c r="I391" s="2" t="s">
        <v>1924</v>
      </c>
      <c r="J391" t="s">
        <v>1492</v>
      </c>
      <c r="L391" t="str">
        <f t="shared" si="12"/>
        <v>null</v>
      </c>
      <c r="N391" t="str">
        <f t="shared" si="13"/>
        <v>insert into Artwork values(2014, 70, 1655, 'Fall Foliage In Charlestown', 410, 100, 26, 'n', null, 'Vogel');</v>
      </c>
    </row>
    <row r="392" spans="1:14" x14ac:dyDescent="0.5">
      <c r="A392">
        <v>2014</v>
      </c>
      <c r="B392">
        <v>71</v>
      </c>
      <c r="C392">
        <v>1680</v>
      </c>
      <c r="D392" t="s">
        <v>1113</v>
      </c>
      <c r="E392">
        <v>590</v>
      </c>
      <c r="F392">
        <v>60</v>
      </c>
      <c r="G392">
        <v>52</v>
      </c>
      <c r="H392" s="2" t="s">
        <v>1872</v>
      </c>
      <c r="I392" s="2" t="s">
        <v>1924</v>
      </c>
      <c r="J392" t="s">
        <v>1772</v>
      </c>
      <c r="L392" t="str">
        <f t="shared" si="12"/>
        <v>null</v>
      </c>
      <c r="N392" t="str">
        <f t="shared" si="13"/>
        <v>insert into Artwork values(2014, 71, 1680, 'Baking Dish', 590, 60, 52, 'n', null, 'East');</v>
      </c>
    </row>
    <row r="393" spans="1:14" x14ac:dyDescent="0.5">
      <c r="A393">
        <v>2014</v>
      </c>
      <c r="B393">
        <v>72</v>
      </c>
      <c r="C393">
        <v>1735</v>
      </c>
      <c r="D393" t="s">
        <v>1114</v>
      </c>
      <c r="E393">
        <v>625</v>
      </c>
      <c r="F393">
        <v>68</v>
      </c>
      <c r="G393">
        <v>46</v>
      </c>
      <c r="H393" s="2" t="s">
        <v>1872</v>
      </c>
      <c r="I393" s="2" t="s">
        <v>1924</v>
      </c>
      <c r="J393" t="s">
        <v>1492</v>
      </c>
      <c r="L393" t="str">
        <f t="shared" si="12"/>
        <v>null</v>
      </c>
      <c r="N393" t="str">
        <f t="shared" si="13"/>
        <v>insert into Artwork values(2014, 72, 1735, 'Sand Stone Pitcher', 625, 68, 46, 'n', null, 'Vogel');</v>
      </c>
    </row>
    <row r="394" spans="1:14" x14ac:dyDescent="0.5">
      <c r="A394">
        <v>2014</v>
      </c>
      <c r="B394">
        <v>73</v>
      </c>
      <c r="C394">
        <v>1750</v>
      </c>
      <c r="D394" t="s">
        <v>1115</v>
      </c>
      <c r="E394">
        <v>805</v>
      </c>
      <c r="F394">
        <v>350</v>
      </c>
      <c r="G394">
        <v>18</v>
      </c>
      <c r="H394" s="2" t="s">
        <v>1872</v>
      </c>
      <c r="I394" s="2" t="s">
        <v>1924</v>
      </c>
      <c r="J394" t="s">
        <v>1767</v>
      </c>
      <c r="L394" t="str">
        <f t="shared" si="12"/>
        <v>null</v>
      </c>
      <c r="N394" t="str">
        <f t="shared" si="13"/>
        <v>insert into Artwork values(2014, 73, 1750, 'Chinese Take Out', 805, 350, 18, 'n', null, 'Saatchi');</v>
      </c>
    </row>
    <row r="395" spans="1:14" x14ac:dyDescent="0.5">
      <c r="A395">
        <v>2014</v>
      </c>
      <c r="B395">
        <v>74</v>
      </c>
      <c r="C395">
        <v>1770</v>
      </c>
      <c r="D395" t="s">
        <v>148</v>
      </c>
      <c r="E395">
        <v>535</v>
      </c>
      <c r="F395">
        <v>85</v>
      </c>
      <c r="G395" s="2" t="s">
        <v>1924</v>
      </c>
      <c r="H395" s="2" t="s">
        <v>1872</v>
      </c>
      <c r="I395" s="2" t="s">
        <v>1924</v>
      </c>
      <c r="J395" t="s">
        <v>1767</v>
      </c>
      <c r="L395" t="str">
        <f t="shared" si="12"/>
        <v>null</v>
      </c>
      <c r="N395" t="str">
        <f t="shared" si="13"/>
        <v>insert into Artwork values(2014, 74, 1770, 'Mermaid', 535, 85, null, 'n', null, 'Saatchi');</v>
      </c>
    </row>
    <row r="396" spans="1:14" x14ac:dyDescent="0.5">
      <c r="A396">
        <v>2014</v>
      </c>
      <c r="B396">
        <v>75</v>
      </c>
      <c r="C396">
        <v>1790</v>
      </c>
      <c r="D396" t="s">
        <v>1163</v>
      </c>
      <c r="E396">
        <v>735</v>
      </c>
      <c r="F396">
        <v>300</v>
      </c>
      <c r="G396">
        <v>31</v>
      </c>
      <c r="H396" s="2" t="s">
        <v>1872</v>
      </c>
      <c r="I396" s="2" t="s">
        <v>1924</v>
      </c>
      <c r="J396" t="s">
        <v>1783</v>
      </c>
      <c r="L396" t="str">
        <f t="shared" si="12"/>
        <v>null</v>
      </c>
      <c r="N396" t="str">
        <f t="shared" si="13"/>
        <v>insert into Artwork values(2014, 75, 1790, 'Folded Image Study 3', 735, 300, 31, 'n', null, 'Sculpture Terrace');</v>
      </c>
    </row>
    <row r="397" spans="1:14" x14ac:dyDescent="0.5">
      <c r="A397">
        <v>2014</v>
      </c>
      <c r="B397">
        <v>76</v>
      </c>
      <c r="C397">
        <v>1790</v>
      </c>
      <c r="D397" t="s">
        <v>1164</v>
      </c>
      <c r="E397">
        <v>735</v>
      </c>
      <c r="F397">
        <v>300</v>
      </c>
      <c r="G397" s="2" t="s">
        <v>1924</v>
      </c>
      <c r="H397" s="2" t="s">
        <v>1872</v>
      </c>
      <c r="I397" s="2" t="s">
        <v>1924</v>
      </c>
      <c r="J397" t="s">
        <v>1783</v>
      </c>
      <c r="L397" t="str">
        <f t="shared" si="12"/>
        <v>null</v>
      </c>
      <c r="N397" t="str">
        <f t="shared" si="13"/>
        <v>insert into Artwork values(2014, 76, 1790, 'Folded Image Study 4', 735, 300, null, 'n', null, 'Sculpture Terrace');</v>
      </c>
    </row>
    <row r="398" spans="1:14" x14ac:dyDescent="0.5">
      <c r="A398">
        <v>2014</v>
      </c>
      <c r="B398">
        <v>77</v>
      </c>
      <c r="C398">
        <v>1830</v>
      </c>
      <c r="D398" t="s">
        <v>1117</v>
      </c>
      <c r="E398">
        <v>535</v>
      </c>
      <c r="F398">
        <v>95</v>
      </c>
      <c r="G398">
        <v>5</v>
      </c>
      <c r="H398" s="2" t="s">
        <v>1872</v>
      </c>
      <c r="I398" s="2" t="s">
        <v>1924</v>
      </c>
      <c r="J398" t="s">
        <v>1779</v>
      </c>
      <c r="L398" t="str">
        <f t="shared" si="12"/>
        <v>null</v>
      </c>
      <c r="N398" t="str">
        <f t="shared" si="13"/>
        <v>insert into Artwork values(2014, 77, 1830, 'Little Leaf Lamp', 535, 95, 5, 'n', null, 'Lumpkin');</v>
      </c>
    </row>
    <row r="399" spans="1:14" x14ac:dyDescent="0.5">
      <c r="A399">
        <v>2014</v>
      </c>
      <c r="B399">
        <v>78</v>
      </c>
      <c r="C399">
        <v>1835</v>
      </c>
      <c r="D399" t="s">
        <v>1195</v>
      </c>
      <c r="E399">
        <v>410</v>
      </c>
      <c r="F399">
        <v>225</v>
      </c>
      <c r="G399">
        <v>2</v>
      </c>
      <c r="H399" s="2" t="s">
        <v>1872</v>
      </c>
      <c r="I399" s="2" t="s">
        <v>1924</v>
      </c>
      <c r="J399" t="s">
        <v>1772</v>
      </c>
      <c r="L399" t="str">
        <f t="shared" si="12"/>
        <v>null</v>
      </c>
      <c r="N399" t="str">
        <f t="shared" si="13"/>
        <v>insert into Artwork values(2014, 78, 1835, 'Carolina State Park - RI- Winter', 410, 225, 2, 'n', null, 'East');</v>
      </c>
    </row>
    <row r="400" spans="1:14" x14ac:dyDescent="0.5">
      <c r="A400">
        <v>2014</v>
      </c>
      <c r="B400">
        <v>79</v>
      </c>
      <c r="C400">
        <v>1875</v>
      </c>
      <c r="D400" t="s">
        <v>597</v>
      </c>
      <c r="E400">
        <v>590</v>
      </c>
      <c r="F400">
        <v>125</v>
      </c>
      <c r="G400">
        <v>28</v>
      </c>
      <c r="H400" s="2" t="s">
        <v>1872</v>
      </c>
      <c r="I400" s="2" t="s">
        <v>1924</v>
      </c>
      <c r="J400" t="s">
        <v>1766</v>
      </c>
      <c r="L400" t="str">
        <f t="shared" si="12"/>
        <v>null</v>
      </c>
      <c r="N400" t="str">
        <f t="shared" si="13"/>
        <v>insert into Artwork values(2014, 79, 1875, 'Constellation Bowls', 590, 125, 28, 'n', null, 'Guggenheim');</v>
      </c>
    </row>
    <row r="401" spans="1:14" x14ac:dyDescent="0.5">
      <c r="A401">
        <v>2014</v>
      </c>
      <c r="B401">
        <v>80</v>
      </c>
      <c r="C401">
        <v>1875</v>
      </c>
      <c r="D401" t="s">
        <v>1118</v>
      </c>
      <c r="E401">
        <v>125</v>
      </c>
      <c r="F401">
        <v>775</v>
      </c>
      <c r="G401">
        <v>4</v>
      </c>
      <c r="H401" s="2" t="s">
        <v>1872</v>
      </c>
      <c r="I401" s="2" t="s">
        <v>1924</v>
      </c>
      <c r="J401" t="s">
        <v>1774</v>
      </c>
      <c r="L401" t="str">
        <f t="shared" si="12"/>
        <v>null</v>
      </c>
      <c r="N401" t="str">
        <f t="shared" si="13"/>
        <v>insert into Artwork values(2014, 80, 1875, 'Fiery Landscape Study', 125, 775, 4, 'n', null, 'South');</v>
      </c>
    </row>
    <row r="402" spans="1:14" x14ac:dyDescent="0.5">
      <c r="A402">
        <v>2014</v>
      </c>
      <c r="B402">
        <v>81</v>
      </c>
      <c r="C402">
        <v>1890</v>
      </c>
      <c r="D402" t="s">
        <v>1120</v>
      </c>
      <c r="E402">
        <v>345</v>
      </c>
      <c r="F402">
        <v>69</v>
      </c>
      <c r="G402" s="2" t="s">
        <v>1924</v>
      </c>
      <c r="H402" s="2" t="s">
        <v>1199</v>
      </c>
      <c r="I402" s="7" t="s">
        <v>1843</v>
      </c>
      <c r="J402" t="s">
        <v>1783</v>
      </c>
      <c r="L402" t="str">
        <f t="shared" si="12"/>
        <v>'19-Dec-14'</v>
      </c>
      <c r="N402" t="str">
        <f t="shared" si="13"/>
        <v>insert into Artwork values(2014, 81, 1890, 'Spare Parts', 345, 69, null, 'y', '19-Dec-14', 'Sculpture Terrace');</v>
      </c>
    </row>
    <row r="403" spans="1:14" x14ac:dyDescent="0.5">
      <c r="A403">
        <v>2015</v>
      </c>
      <c r="B403">
        <v>1</v>
      </c>
      <c r="C403">
        <v>1170</v>
      </c>
      <c r="D403" t="s">
        <v>598</v>
      </c>
      <c r="E403">
        <v>360</v>
      </c>
      <c r="F403">
        <v>175</v>
      </c>
      <c r="G403">
        <v>44</v>
      </c>
      <c r="H403" s="2" t="s">
        <v>1872</v>
      </c>
      <c r="I403" s="2" t="s">
        <v>1924</v>
      </c>
      <c r="J403" t="s">
        <v>1769</v>
      </c>
      <c r="L403" t="str">
        <f t="shared" si="12"/>
        <v>null</v>
      </c>
      <c r="N403" t="str">
        <f t="shared" si="13"/>
        <v>insert into Artwork values(2015, 1, 1170, 'Rustic', 360, 175, 44, 'n', null, 'Dreier');</v>
      </c>
    </row>
    <row r="404" spans="1:14" x14ac:dyDescent="0.5">
      <c r="A404">
        <v>2015</v>
      </c>
      <c r="B404">
        <v>2</v>
      </c>
      <c r="C404">
        <v>1455</v>
      </c>
      <c r="D404" t="s">
        <v>624</v>
      </c>
      <c r="E404">
        <v>590</v>
      </c>
      <c r="F404">
        <v>80</v>
      </c>
      <c r="G404" s="2" t="s">
        <v>1924</v>
      </c>
      <c r="H404" s="2" t="s">
        <v>1872</v>
      </c>
      <c r="I404" s="2" t="s">
        <v>1924</v>
      </c>
      <c r="J404" t="s">
        <v>1773</v>
      </c>
      <c r="L404" t="str">
        <f t="shared" si="12"/>
        <v>null</v>
      </c>
      <c r="N404" t="str">
        <f t="shared" si="13"/>
        <v>insert into Artwork values(2015, 2, 1455, 'Hubbard Squash Bowl', 590, 80, null, 'n', null, 'West');</v>
      </c>
    </row>
    <row r="405" spans="1:14" x14ac:dyDescent="0.5">
      <c r="A405">
        <v>2015</v>
      </c>
      <c r="B405">
        <v>3</v>
      </c>
      <c r="C405">
        <v>1890</v>
      </c>
      <c r="D405" t="s">
        <v>581</v>
      </c>
      <c r="E405">
        <v>345</v>
      </c>
      <c r="F405">
        <v>125</v>
      </c>
      <c r="G405">
        <v>21</v>
      </c>
      <c r="H405" s="2" t="s">
        <v>1872</v>
      </c>
      <c r="I405" s="2" t="s">
        <v>1924</v>
      </c>
      <c r="J405" t="s">
        <v>1776</v>
      </c>
      <c r="L405" t="str">
        <f t="shared" si="12"/>
        <v>null</v>
      </c>
      <c r="N405" t="str">
        <f t="shared" si="13"/>
        <v>insert into Artwork values(2015, 3, 1890, 'Front Yard', 345, 125, 21, 'n', null, 'Sculpture Garden');</v>
      </c>
    </row>
    <row r="406" spans="1:14" x14ac:dyDescent="0.5">
      <c r="A406">
        <v>2015</v>
      </c>
      <c r="B406">
        <v>4</v>
      </c>
      <c r="C406">
        <v>160</v>
      </c>
      <c r="D406" t="s">
        <v>593</v>
      </c>
      <c r="E406">
        <v>410</v>
      </c>
      <c r="F406">
        <v>125</v>
      </c>
      <c r="G406">
        <v>37</v>
      </c>
      <c r="H406" s="2" t="s">
        <v>1872</v>
      </c>
      <c r="I406" s="2" t="s">
        <v>1924</v>
      </c>
      <c r="J406" t="s">
        <v>1492</v>
      </c>
      <c r="L406" t="str">
        <f t="shared" si="12"/>
        <v>null</v>
      </c>
      <c r="N406" t="str">
        <f t="shared" si="13"/>
        <v>insert into Artwork values(2015, 4, 160, 'Tulip Vase', 410, 125, 37, 'n', null, 'Vogel');</v>
      </c>
    </row>
    <row r="407" spans="1:14" x14ac:dyDescent="0.5">
      <c r="A407">
        <v>2015</v>
      </c>
      <c r="B407">
        <v>5</v>
      </c>
      <c r="C407">
        <v>160</v>
      </c>
      <c r="D407" t="s">
        <v>619</v>
      </c>
      <c r="E407">
        <v>805</v>
      </c>
      <c r="F407">
        <v>100</v>
      </c>
      <c r="G407" s="2" t="s">
        <v>1924</v>
      </c>
      <c r="H407" s="2" t="s">
        <v>1872</v>
      </c>
      <c r="I407" s="2" t="s">
        <v>1924</v>
      </c>
      <c r="J407" t="s">
        <v>1775</v>
      </c>
      <c r="L407" t="str">
        <f t="shared" si="12"/>
        <v>null</v>
      </c>
      <c r="N407" t="str">
        <f t="shared" si="13"/>
        <v>insert into Artwork values(2015, 5, 160, 'East Coast Scallop Shells', 805, 100, null, 'n', null, 'North');</v>
      </c>
    </row>
    <row r="408" spans="1:14" x14ac:dyDescent="0.5">
      <c r="A408">
        <v>2015</v>
      </c>
      <c r="B408">
        <v>6</v>
      </c>
      <c r="C408">
        <v>1325</v>
      </c>
      <c r="D408" t="s">
        <v>563</v>
      </c>
      <c r="E408">
        <v>535</v>
      </c>
      <c r="F408">
        <v>90</v>
      </c>
      <c r="G408">
        <v>2</v>
      </c>
      <c r="H408" s="2" t="s">
        <v>1872</v>
      </c>
      <c r="I408" s="2" t="s">
        <v>1924</v>
      </c>
      <c r="J408" t="s">
        <v>1767</v>
      </c>
      <c r="L408" t="str">
        <f t="shared" si="12"/>
        <v>null</v>
      </c>
      <c r="N408" t="str">
        <f t="shared" si="13"/>
        <v>insert into Artwork values(2015, 6, 1325, 'Blue Crab Jar', 535, 90, 2, 'n', null, 'Saatchi');</v>
      </c>
    </row>
    <row r="409" spans="1:14" x14ac:dyDescent="0.5">
      <c r="A409">
        <v>2015</v>
      </c>
      <c r="B409">
        <v>7</v>
      </c>
      <c r="C409">
        <v>1105</v>
      </c>
      <c r="D409" t="s">
        <v>584</v>
      </c>
      <c r="E409">
        <v>410</v>
      </c>
      <c r="F409">
        <v>150</v>
      </c>
      <c r="G409">
        <v>24</v>
      </c>
      <c r="H409" s="2" t="s">
        <v>1872</v>
      </c>
      <c r="I409" s="2" t="s">
        <v>1924</v>
      </c>
      <c r="J409" t="s">
        <v>1773</v>
      </c>
      <c r="L409" t="str">
        <f t="shared" si="12"/>
        <v>null</v>
      </c>
      <c r="N409" t="str">
        <f t="shared" si="13"/>
        <v>insert into Artwork values(2015, 7, 1105, 'Caboose', 410, 150, 24, 'n', null, 'West');</v>
      </c>
    </row>
    <row r="410" spans="1:14" x14ac:dyDescent="0.5">
      <c r="A410">
        <v>2015</v>
      </c>
      <c r="B410">
        <v>8</v>
      </c>
      <c r="C410">
        <v>250</v>
      </c>
      <c r="D410" t="s">
        <v>574</v>
      </c>
      <c r="E410">
        <v>590</v>
      </c>
      <c r="F410">
        <v>70</v>
      </c>
      <c r="G410">
        <v>13</v>
      </c>
      <c r="H410" s="2" t="s">
        <v>1872</v>
      </c>
      <c r="I410" s="2" t="s">
        <v>1924</v>
      </c>
      <c r="J410" t="s">
        <v>1768</v>
      </c>
      <c r="L410" t="str">
        <f t="shared" si="12"/>
        <v>null</v>
      </c>
      <c r="N410" t="str">
        <f t="shared" si="13"/>
        <v>insert into Artwork values(2015, 8, 250, 'Flower Pot', 590, 70, 13, 'n', null, 'Rubell');</v>
      </c>
    </row>
    <row r="411" spans="1:14" x14ac:dyDescent="0.5">
      <c r="A411">
        <v>2015</v>
      </c>
      <c r="B411">
        <v>9</v>
      </c>
      <c r="C411">
        <v>65</v>
      </c>
      <c r="D411" t="s">
        <v>540</v>
      </c>
      <c r="E411">
        <v>805</v>
      </c>
      <c r="F411">
        <v>175</v>
      </c>
      <c r="G411">
        <v>43</v>
      </c>
      <c r="H411" s="2" t="s">
        <v>1872</v>
      </c>
      <c r="I411" s="2" t="s">
        <v>1924</v>
      </c>
      <c r="J411" t="s">
        <v>1774</v>
      </c>
      <c r="L411" t="str">
        <f t="shared" si="12"/>
        <v>null</v>
      </c>
      <c r="N411" t="str">
        <f t="shared" si="13"/>
        <v>insert into Artwork values(2015, 9, 65, 'Castle Hill Lighthouse', 805, 175, 43, 'n', null, 'South');</v>
      </c>
    </row>
    <row r="412" spans="1:14" x14ac:dyDescent="0.5">
      <c r="A412">
        <v>2015</v>
      </c>
      <c r="B412">
        <v>10</v>
      </c>
      <c r="C412">
        <v>840</v>
      </c>
      <c r="D412" t="s">
        <v>589</v>
      </c>
      <c r="E412">
        <v>805</v>
      </c>
      <c r="F412">
        <v>195</v>
      </c>
      <c r="G412">
        <v>31</v>
      </c>
      <c r="H412" s="2" t="s">
        <v>1872</v>
      </c>
      <c r="I412" s="2" t="s">
        <v>1924</v>
      </c>
      <c r="J412" t="s">
        <v>1772</v>
      </c>
      <c r="L412" t="str">
        <f t="shared" si="12"/>
        <v>null</v>
      </c>
      <c r="N412" t="str">
        <f t="shared" si="13"/>
        <v>insert into Artwork values(2015, 10, 840, 'Koi Pond', 805, 195, 31, 'n', null, 'East');</v>
      </c>
    </row>
    <row r="413" spans="1:14" x14ac:dyDescent="0.5">
      <c r="A413">
        <v>2015</v>
      </c>
      <c r="B413">
        <v>11</v>
      </c>
      <c r="C413">
        <v>780</v>
      </c>
      <c r="D413" t="s">
        <v>595</v>
      </c>
      <c r="E413">
        <v>535</v>
      </c>
      <c r="F413">
        <v>175</v>
      </c>
      <c r="G413">
        <v>39</v>
      </c>
      <c r="H413" s="2" t="s">
        <v>1872</v>
      </c>
      <c r="I413" s="2" t="s">
        <v>1924</v>
      </c>
      <c r="J413" t="s">
        <v>1775</v>
      </c>
      <c r="L413" t="str">
        <f t="shared" si="12"/>
        <v>null</v>
      </c>
      <c r="N413" t="str">
        <f t="shared" si="13"/>
        <v>insert into Artwork values(2015, 11, 780, 'The Sea Before', 535, 175, 39, 'n', null, 'North');</v>
      </c>
    </row>
    <row r="414" spans="1:14" x14ac:dyDescent="0.5">
      <c r="A414">
        <v>2015</v>
      </c>
      <c r="B414">
        <v>12</v>
      </c>
      <c r="C414">
        <v>1735</v>
      </c>
      <c r="D414" t="s">
        <v>587</v>
      </c>
      <c r="E414">
        <v>590</v>
      </c>
      <c r="F414">
        <v>125</v>
      </c>
      <c r="G414">
        <v>29</v>
      </c>
      <c r="H414" s="2" t="s">
        <v>1872</v>
      </c>
      <c r="I414" s="2" t="s">
        <v>1924</v>
      </c>
      <c r="J414" t="s">
        <v>1495</v>
      </c>
      <c r="L414" t="str">
        <f t="shared" si="12"/>
        <v>null</v>
      </c>
      <c r="N414" t="str">
        <f t="shared" si="13"/>
        <v>insert into Artwork values(2015, 12, 1735, 'Sapphire Pitcher', 590, 125, 29, 'n', null, 'Walker');</v>
      </c>
    </row>
    <row r="415" spans="1:14" x14ac:dyDescent="0.5">
      <c r="A415">
        <v>2015</v>
      </c>
      <c r="B415">
        <v>13</v>
      </c>
      <c r="C415">
        <v>650</v>
      </c>
      <c r="D415" t="s">
        <v>607</v>
      </c>
      <c r="E415">
        <v>505</v>
      </c>
      <c r="F415">
        <v>150</v>
      </c>
      <c r="G415">
        <v>54</v>
      </c>
      <c r="H415" s="2" t="s">
        <v>1872</v>
      </c>
      <c r="I415" s="2" t="s">
        <v>1924</v>
      </c>
      <c r="J415" t="s">
        <v>1769</v>
      </c>
      <c r="L415" t="str">
        <f t="shared" si="12"/>
        <v>null</v>
      </c>
      <c r="N415" t="str">
        <f t="shared" si="13"/>
        <v>insert into Artwork values(2015, 13, 650, 'Sugar Cube', 505, 150, 54, 'n', null, 'Dreier');</v>
      </c>
    </row>
    <row r="416" spans="1:14" x14ac:dyDescent="0.5">
      <c r="A416">
        <v>2015</v>
      </c>
      <c r="B416">
        <v>14</v>
      </c>
      <c r="C416">
        <v>675</v>
      </c>
      <c r="D416" t="s">
        <v>601</v>
      </c>
      <c r="E416">
        <v>535</v>
      </c>
      <c r="F416">
        <v>70</v>
      </c>
      <c r="G416">
        <v>46</v>
      </c>
      <c r="H416" s="2" t="s">
        <v>1872</v>
      </c>
      <c r="I416" s="2" t="s">
        <v>1924</v>
      </c>
      <c r="J416" t="s">
        <v>1767</v>
      </c>
      <c r="L416" t="str">
        <f t="shared" si="12"/>
        <v>null</v>
      </c>
      <c r="N416" t="str">
        <f t="shared" si="13"/>
        <v>insert into Artwork values(2015, 14, 675, 'Candlesticks and Lace Plate', 535, 70, 46, 'n', null, 'Saatchi');</v>
      </c>
    </row>
    <row r="417" spans="1:14" x14ac:dyDescent="0.5">
      <c r="A417">
        <v>2015</v>
      </c>
      <c r="B417">
        <v>15</v>
      </c>
      <c r="C417">
        <v>800</v>
      </c>
      <c r="D417" t="s">
        <v>568</v>
      </c>
      <c r="E417">
        <v>230</v>
      </c>
      <c r="F417">
        <v>125</v>
      </c>
      <c r="G417">
        <v>7</v>
      </c>
      <c r="H417" s="2" t="s">
        <v>1872</v>
      </c>
      <c r="I417" s="2" t="s">
        <v>1924</v>
      </c>
      <c r="J417" t="s">
        <v>1771</v>
      </c>
      <c r="L417" t="str">
        <f t="shared" si="12"/>
        <v>null</v>
      </c>
      <c r="N417" t="str">
        <f t="shared" si="13"/>
        <v>insert into Artwork values(2015, 15, 800, 'Matunuck Hay Wheels III', 230, 125, 7, 'n', null, 'Moretti');</v>
      </c>
    </row>
    <row r="418" spans="1:14" x14ac:dyDescent="0.5">
      <c r="A418">
        <v>2015</v>
      </c>
      <c r="B418">
        <v>16</v>
      </c>
      <c r="C418">
        <v>1830</v>
      </c>
      <c r="D418" t="s">
        <v>628</v>
      </c>
      <c r="E418">
        <v>535</v>
      </c>
      <c r="F418">
        <v>85</v>
      </c>
      <c r="G418" s="2" t="s">
        <v>1924</v>
      </c>
      <c r="H418" s="2" t="s">
        <v>1872</v>
      </c>
      <c r="I418" s="2" t="s">
        <v>1924</v>
      </c>
      <c r="J418" t="s">
        <v>1492</v>
      </c>
      <c r="L418" t="str">
        <f t="shared" si="12"/>
        <v>null</v>
      </c>
      <c r="N418" t="str">
        <f t="shared" si="13"/>
        <v>insert into Artwork values(2015, 16, 1830, 'Cookie Jar', 535, 85, null, 'n', null, 'Vogel');</v>
      </c>
    </row>
    <row r="419" spans="1:14" x14ac:dyDescent="0.5">
      <c r="A419">
        <v>2015</v>
      </c>
      <c r="B419">
        <v>17</v>
      </c>
      <c r="C419">
        <v>1205</v>
      </c>
      <c r="D419" t="s">
        <v>572</v>
      </c>
      <c r="E419">
        <v>5</v>
      </c>
      <c r="F419">
        <v>145</v>
      </c>
      <c r="G419">
        <v>11</v>
      </c>
      <c r="H419" s="2" t="s">
        <v>1872</v>
      </c>
      <c r="I419" s="2" t="s">
        <v>1924</v>
      </c>
      <c r="J419" t="s">
        <v>1766</v>
      </c>
      <c r="L419" t="str">
        <f t="shared" si="12"/>
        <v>null</v>
      </c>
      <c r="N419" t="str">
        <f t="shared" si="13"/>
        <v>insert into Artwork values(2015, 17, 1205, 'Potter Pond', 5, 145, 11, 'n', null, 'Guggenheim');</v>
      </c>
    </row>
    <row r="420" spans="1:14" x14ac:dyDescent="0.5">
      <c r="A420">
        <v>2015</v>
      </c>
      <c r="B420">
        <v>18</v>
      </c>
      <c r="C420">
        <v>1770</v>
      </c>
      <c r="D420" t="s">
        <v>627</v>
      </c>
      <c r="E420">
        <v>535</v>
      </c>
      <c r="F420">
        <v>110</v>
      </c>
      <c r="G420" s="2" t="s">
        <v>1924</v>
      </c>
      <c r="H420" s="2" t="s">
        <v>1872</v>
      </c>
      <c r="I420" s="2" t="s">
        <v>1924</v>
      </c>
      <c r="J420" t="s">
        <v>1766</v>
      </c>
      <c r="L420" t="str">
        <f t="shared" si="12"/>
        <v>null</v>
      </c>
      <c r="N420" t="str">
        <f t="shared" si="13"/>
        <v>insert into Artwork values(2015, 18, 1770, 'Chocolate Cherry Delights', 535, 110, null, 'n', null, 'Guggenheim');</v>
      </c>
    </row>
    <row r="421" spans="1:14" x14ac:dyDescent="0.5">
      <c r="A421">
        <v>2015</v>
      </c>
      <c r="B421">
        <v>19</v>
      </c>
      <c r="C421">
        <v>1115</v>
      </c>
      <c r="D421" t="s">
        <v>575</v>
      </c>
      <c r="E421">
        <v>505</v>
      </c>
      <c r="F421">
        <v>125</v>
      </c>
      <c r="G421">
        <v>14</v>
      </c>
      <c r="H421" s="2" t="s">
        <v>1872</v>
      </c>
      <c r="I421" s="2" t="s">
        <v>1924</v>
      </c>
      <c r="J421" t="s">
        <v>1773</v>
      </c>
      <c r="L421" t="str">
        <f t="shared" si="12"/>
        <v>null</v>
      </c>
      <c r="N421" t="str">
        <f t="shared" si="13"/>
        <v>insert into Artwork values(2015, 19, 1115, 'Simplicity', 505, 125, 14, 'n', null, 'West');</v>
      </c>
    </row>
    <row r="422" spans="1:14" x14ac:dyDescent="0.5">
      <c r="A422">
        <v>2015</v>
      </c>
      <c r="B422">
        <v>20</v>
      </c>
      <c r="C422">
        <v>1750</v>
      </c>
      <c r="D422" t="s">
        <v>582</v>
      </c>
      <c r="E422">
        <v>805</v>
      </c>
      <c r="F422">
        <v>350</v>
      </c>
      <c r="G422">
        <v>22</v>
      </c>
      <c r="H422" s="2" t="s">
        <v>1872</v>
      </c>
      <c r="I422" s="2" t="s">
        <v>1924</v>
      </c>
      <c r="J422" t="s">
        <v>1768</v>
      </c>
      <c r="L422" t="str">
        <f t="shared" si="12"/>
        <v>null</v>
      </c>
      <c r="N422" t="str">
        <f t="shared" si="13"/>
        <v>insert into Artwork values(2015, 20, 1750, 'Onion and Floral Table', 805, 350, 22, 'n', null, 'Rubell');</v>
      </c>
    </row>
    <row r="423" spans="1:14" x14ac:dyDescent="0.5">
      <c r="A423">
        <v>2015</v>
      </c>
      <c r="B423">
        <v>21</v>
      </c>
      <c r="C423">
        <v>1775</v>
      </c>
      <c r="D423" t="s">
        <v>1194</v>
      </c>
      <c r="E423">
        <v>315</v>
      </c>
      <c r="F423">
        <v>85</v>
      </c>
      <c r="G423">
        <v>26</v>
      </c>
      <c r="H423" s="2" t="s">
        <v>1872</v>
      </c>
      <c r="I423" s="2" t="s">
        <v>1924</v>
      </c>
      <c r="J423" t="s">
        <v>1768</v>
      </c>
      <c r="L423" t="str">
        <f t="shared" si="12"/>
        <v>null</v>
      </c>
      <c r="N423" t="str">
        <f t="shared" si="13"/>
        <v>insert into Artwork values(2015, 21, 1775, 'Island Winds', 315, 85, 26, 'n', null, 'Rubell');</v>
      </c>
    </row>
    <row r="424" spans="1:14" x14ac:dyDescent="0.5">
      <c r="A424">
        <v>2015</v>
      </c>
      <c r="B424">
        <v>22</v>
      </c>
      <c r="C424">
        <v>115</v>
      </c>
      <c r="D424" t="s">
        <v>604</v>
      </c>
      <c r="E424">
        <v>535</v>
      </c>
      <c r="F424">
        <v>75</v>
      </c>
      <c r="G424">
        <v>50</v>
      </c>
      <c r="H424" s="2" t="s">
        <v>1872</v>
      </c>
      <c r="I424" s="2" t="s">
        <v>1924</v>
      </c>
      <c r="J424" t="s">
        <v>1772</v>
      </c>
      <c r="L424" t="str">
        <f t="shared" si="12"/>
        <v>null</v>
      </c>
      <c r="N424" t="str">
        <f t="shared" si="13"/>
        <v>insert into Artwork values(2015, 22, 115, 'Holding it all Together', 535, 75, 50, 'n', null, 'East');</v>
      </c>
    </row>
    <row r="425" spans="1:14" x14ac:dyDescent="0.5">
      <c r="A425">
        <v>2015</v>
      </c>
      <c r="B425">
        <v>23</v>
      </c>
      <c r="C425">
        <v>520</v>
      </c>
      <c r="D425" t="s">
        <v>131</v>
      </c>
      <c r="E425">
        <v>805</v>
      </c>
      <c r="F425">
        <v>225</v>
      </c>
      <c r="G425">
        <v>33</v>
      </c>
      <c r="H425" s="2" t="s">
        <v>1872</v>
      </c>
      <c r="I425" s="2" t="s">
        <v>1924</v>
      </c>
      <c r="J425" t="s">
        <v>1775</v>
      </c>
      <c r="L425" t="str">
        <f t="shared" si="12"/>
        <v>null</v>
      </c>
      <c r="N425" t="str">
        <f t="shared" si="13"/>
        <v>insert into Artwork values(2015, 23, 520, 'Untitled', 805, 225, 33, 'n', null, 'North');</v>
      </c>
    </row>
    <row r="426" spans="1:14" x14ac:dyDescent="0.5">
      <c r="A426">
        <v>2015</v>
      </c>
      <c r="B426">
        <v>24</v>
      </c>
      <c r="C426">
        <v>520</v>
      </c>
      <c r="D426" t="s">
        <v>596</v>
      </c>
      <c r="E426">
        <v>805</v>
      </c>
      <c r="F426">
        <v>175</v>
      </c>
      <c r="G426">
        <v>40</v>
      </c>
      <c r="H426" s="2" t="s">
        <v>1872</v>
      </c>
      <c r="I426" s="2" t="s">
        <v>1924</v>
      </c>
      <c r="J426" t="s">
        <v>1495</v>
      </c>
      <c r="L426" t="str">
        <f t="shared" si="12"/>
        <v>null</v>
      </c>
      <c r="N426" t="str">
        <f t="shared" si="13"/>
        <v>insert into Artwork values(2015, 24, 520, 'Bird Watching', 805, 175, 40, 'n', null, 'Walker');</v>
      </c>
    </row>
    <row r="427" spans="1:14" x14ac:dyDescent="0.5">
      <c r="A427">
        <v>2015</v>
      </c>
      <c r="B427">
        <v>25</v>
      </c>
      <c r="C427">
        <v>1420</v>
      </c>
      <c r="D427" t="s">
        <v>567</v>
      </c>
      <c r="E427">
        <v>5</v>
      </c>
      <c r="F427">
        <v>195</v>
      </c>
      <c r="G427">
        <v>6</v>
      </c>
      <c r="H427" s="2" t="s">
        <v>1872</v>
      </c>
      <c r="I427" s="2" t="s">
        <v>1924</v>
      </c>
      <c r="J427" t="s">
        <v>1770</v>
      </c>
      <c r="L427" t="str">
        <f t="shared" si="12"/>
        <v>null</v>
      </c>
      <c r="N427" t="str">
        <f t="shared" si="13"/>
        <v>insert into Artwork values(2015, 25, 1420, 'Hummingbirds and Fuschia', 5, 195, 6, 'n', null, 'Gund');</v>
      </c>
    </row>
    <row r="428" spans="1:14" x14ac:dyDescent="0.5">
      <c r="A428">
        <v>2015</v>
      </c>
      <c r="B428">
        <v>26</v>
      </c>
      <c r="C428">
        <v>1835</v>
      </c>
      <c r="D428" t="s">
        <v>566</v>
      </c>
      <c r="E428">
        <v>410</v>
      </c>
      <c r="F428">
        <v>225</v>
      </c>
      <c r="G428">
        <v>5</v>
      </c>
      <c r="H428" s="2" t="s">
        <v>1872</v>
      </c>
      <c r="I428" s="2" t="s">
        <v>1924</v>
      </c>
      <c r="J428" t="s">
        <v>1773</v>
      </c>
      <c r="L428" t="str">
        <f t="shared" si="12"/>
        <v>null</v>
      </c>
      <c r="N428" t="str">
        <f t="shared" si="13"/>
        <v>insert into Artwork values(2015, 26, 1835, 'Block Island from South County Beach', 410, 225, 5, 'n', null, 'West');</v>
      </c>
    </row>
    <row r="429" spans="1:14" x14ac:dyDescent="0.5">
      <c r="A429">
        <v>2015</v>
      </c>
      <c r="B429">
        <v>27</v>
      </c>
      <c r="C429">
        <v>15</v>
      </c>
      <c r="D429" t="s">
        <v>594</v>
      </c>
      <c r="E429">
        <v>505</v>
      </c>
      <c r="F429">
        <v>210</v>
      </c>
      <c r="G429">
        <v>38</v>
      </c>
      <c r="H429" s="2" t="s">
        <v>1872</v>
      </c>
      <c r="I429" s="2" t="s">
        <v>1924</v>
      </c>
      <c r="J429" t="s">
        <v>1766</v>
      </c>
      <c r="L429" t="str">
        <f t="shared" si="12"/>
        <v>null</v>
      </c>
      <c r="N429" t="str">
        <f t="shared" si="13"/>
        <v>insert into Artwork values(2015, 27, 15, 'Door and Birches, Deer Isle Maine', 505, 210, 38, 'n', null, 'Guggenheim');</v>
      </c>
    </row>
    <row r="430" spans="1:14" x14ac:dyDescent="0.5">
      <c r="A430">
        <v>2015</v>
      </c>
      <c r="B430">
        <v>28</v>
      </c>
      <c r="C430">
        <v>1135</v>
      </c>
      <c r="D430" t="s">
        <v>605</v>
      </c>
      <c r="E430">
        <v>535</v>
      </c>
      <c r="F430">
        <v>175</v>
      </c>
      <c r="G430">
        <v>51</v>
      </c>
      <c r="H430" s="2" t="s">
        <v>1872</v>
      </c>
      <c r="I430" s="2" t="s">
        <v>1924</v>
      </c>
      <c r="J430" t="s">
        <v>1774</v>
      </c>
      <c r="L430" t="str">
        <f t="shared" si="12"/>
        <v>null</v>
      </c>
      <c r="N430" t="str">
        <f t="shared" si="13"/>
        <v>insert into Artwork values(2015, 28, 1135, 'Mother Swan', 535, 175, 51, 'n', null, 'South');</v>
      </c>
    </row>
    <row r="431" spans="1:14" x14ac:dyDescent="0.5">
      <c r="A431">
        <v>2015</v>
      </c>
      <c r="B431">
        <v>29</v>
      </c>
      <c r="C431">
        <v>580</v>
      </c>
      <c r="D431" t="s">
        <v>396</v>
      </c>
      <c r="E431">
        <v>410</v>
      </c>
      <c r="F431">
        <v>75</v>
      </c>
      <c r="G431" s="2" t="s">
        <v>1924</v>
      </c>
      <c r="H431" s="2" t="s">
        <v>1872</v>
      </c>
      <c r="I431" s="2" t="s">
        <v>1924</v>
      </c>
      <c r="J431" t="s">
        <v>1771</v>
      </c>
      <c r="L431" t="str">
        <f t="shared" si="12"/>
        <v>null</v>
      </c>
      <c r="N431" t="str">
        <f t="shared" si="13"/>
        <v>insert into Artwork values(2015, 29, 580, 'Welcome', 410, 75, null, 'n', null, 'Moretti');</v>
      </c>
    </row>
    <row r="432" spans="1:14" x14ac:dyDescent="0.5">
      <c r="A432">
        <v>2015</v>
      </c>
      <c r="B432">
        <v>30</v>
      </c>
      <c r="C432">
        <v>255</v>
      </c>
      <c r="D432" t="s">
        <v>602</v>
      </c>
      <c r="E432">
        <v>805</v>
      </c>
      <c r="F432">
        <v>95</v>
      </c>
      <c r="G432">
        <v>47</v>
      </c>
      <c r="H432" s="2" t="s">
        <v>1872</v>
      </c>
      <c r="I432" s="2" t="s">
        <v>1924</v>
      </c>
      <c r="J432" t="s">
        <v>1768</v>
      </c>
      <c r="L432" t="str">
        <f t="shared" si="12"/>
        <v>null</v>
      </c>
      <c r="N432" t="str">
        <f t="shared" si="13"/>
        <v>insert into Artwork values(2015, 30, 255, 'Summer Sunrise', 805, 95, 47, 'n', null, 'Rubell');</v>
      </c>
    </row>
    <row r="433" spans="1:14" x14ac:dyDescent="0.5">
      <c r="A433">
        <v>2015</v>
      </c>
      <c r="B433">
        <v>31</v>
      </c>
      <c r="C433">
        <v>740</v>
      </c>
      <c r="D433" t="s">
        <v>608</v>
      </c>
      <c r="E433">
        <v>5</v>
      </c>
      <c r="F433">
        <v>75</v>
      </c>
      <c r="G433">
        <v>55</v>
      </c>
      <c r="H433" s="2" t="s">
        <v>1872</v>
      </c>
      <c r="I433" s="2" t="s">
        <v>1924</v>
      </c>
      <c r="J433" t="s">
        <v>1767</v>
      </c>
      <c r="L433" t="str">
        <f t="shared" si="12"/>
        <v>null</v>
      </c>
      <c r="N433" t="str">
        <f t="shared" si="13"/>
        <v>insert into Artwork values(2015, 31, 740, 'Point Judith Lighthouse', 5, 75, 55, 'n', null, 'Saatchi');</v>
      </c>
    </row>
    <row r="434" spans="1:14" x14ac:dyDescent="0.5">
      <c r="A434">
        <v>2015</v>
      </c>
      <c r="B434">
        <v>32</v>
      </c>
      <c r="C434">
        <v>740</v>
      </c>
      <c r="D434" t="s">
        <v>623</v>
      </c>
      <c r="E434">
        <v>5</v>
      </c>
      <c r="F434">
        <v>85</v>
      </c>
      <c r="G434" s="2" t="s">
        <v>1924</v>
      </c>
      <c r="H434" s="2" t="s">
        <v>1872</v>
      </c>
      <c r="I434" s="2" t="s">
        <v>1924</v>
      </c>
      <c r="J434" t="s">
        <v>1774</v>
      </c>
      <c r="L434" t="str">
        <f t="shared" si="12"/>
        <v>null</v>
      </c>
      <c r="N434" t="str">
        <f t="shared" si="13"/>
        <v>insert into Artwork values(2015, 32, 740, 'Fish Market', 5, 85, null, 'n', null, 'South');</v>
      </c>
    </row>
    <row r="435" spans="1:14" x14ac:dyDescent="0.5">
      <c r="A435">
        <v>2015</v>
      </c>
      <c r="B435">
        <v>33</v>
      </c>
      <c r="C435">
        <v>740</v>
      </c>
      <c r="D435" t="s">
        <v>577</v>
      </c>
      <c r="E435">
        <v>5</v>
      </c>
      <c r="F435">
        <v>125</v>
      </c>
      <c r="G435">
        <v>16</v>
      </c>
      <c r="H435" s="2" t="s">
        <v>1872</v>
      </c>
      <c r="I435" s="2" t="s">
        <v>1924</v>
      </c>
      <c r="J435" t="s">
        <v>1492</v>
      </c>
      <c r="L435" t="str">
        <f t="shared" si="12"/>
        <v>null</v>
      </c>
      <c r="N435" t="str">
        <f t="shared" si="13"/>
        <v>insert into Artwork values(2015, 33, 740, 'Flat Iron Building', 5, 125, 16, 'n', null, 'Vogel');</v>
      </c>
    </row>
    <row r="436" spans="1:14" x14ac:dyDescent="0.5">
      <c r="A436">
        <v>2015</v>
      </c>
      <c r="B436">
        <v>34</v>
      </c>
      <c r="C436">
        <v>1270</v>
      </c>
      <c r="D436" t="s">
        <v>616</v>
      </c>
      <c r="E436">
        <v>5</v>
      </c>
      <c r="F436">
        <v>175</v>
      </c>
      <c r="G436" s="2" t="s">
        <v>1924</v>
      </c>
      <c r="H436" s="2" t="s">
        <v>1199</v>
      </c>
      <c r="I436" s="7" t="s">
        <v>1844</v>
      </c>
      <c r="J436" t="s">
        <v>1772</v>
      </c>
      <c r="L436" t="str">
        <f t="shared" si="12"/>
        <v>'10-Sep-15'</v>
      </c>
      <c r="N436" t="str">
        <f t="shared" si="13"/>
        <v>insert into Artwork values(2015, 34, 1270, 'New England Shore', 5, 175, null, 'y', '10-Sep-15', 'East');</v>
      </c>
    </row>
    <row r="437" spans="1:14" x14ac:dyDescent="0.5">
      <c r="A437">
        <v>2015</v>
      </c>
      <c r="B437">
        <v>35</v>
      </c>
      <c r="C437">
        <v>1865</v>
      </c>
      <c r="D437" t="s">
        <v>629</v>
      </c>
      <c r="E437">
        <v>410</v>
      </c>
      <c r="F437">
        <v>300</v>
      </c>
      <c r="G437" s="2" t="s">
        <v>1924</v>
      </c>
      <c r="H437" s="2" t="s">
        <v>1872</v>
      </c>
      <c r="I437" s="2" t="s">
        <v>1924</v>
      </c>
      <c r="J437" t="s">
        <v>1768</v>
      </c>
      <c r="L437" t="str">
        <f t="shared" si="12"/>
        <v>null</v>
      </c>
      <c r="N437" t="str">
        <f t="shared" si="13"/>
        <v>insert into Artwork values(2015, 35, 1865, 'Hanabi', 410, 300, null, 'n', null, 'Rubell');</v>
      </c>
    </row>
    <row r="438" spans="1:14" x14ac:dyDescent="0.5">
      <c r="A438">
        <v>2015</v>
      </c>
      <c r="B438">
        <v>36</v>
      </c>
      <c r="C438">
        <v>375</v>
      </c>
      <c r="D438" t="s">
        <v>615</v>
      </c>
      <c r="E438">
        <v>260</v>
      </c>
      <c r="F438">
        <v>300</v>
      </c>
      <c r="G438" s="2" t="s">
        <v>1924</v>
      </c>
      <c r="H438" s="2" t="s">
        <v>1199</v>
      </c>
      <c r="I438" s="7" t="s">
        <v>1845</v>
      </c>
      <c r="J438" t="s">
        <v>1773</v>
      </c>
      <c r="L438" t="str">
        <f t="shared" si="12"/>
        <v>'11-Sep-15'</v>
      </c>
      <c r="N438" t="str">
        <f t="shared" si="13"/>
        <v>insert into Artwork values(2015, 36, 375, 'Gustav Inspired', 260, 300, null, 'y', '11-Sep-15', 'West');</v>
      </c>
    </row>
    <row r="439" spans="1:14" x14ac:dyDescent="0.5">
      <c r="A439">
        <v>2015</v>
      </c>
      <c r="B439">
        <v>37</v>
      </c>
      <c r="C439">
        <v>1500</v>
      </c>
      <c r="D439" t="s">
        <v>625</v>
      </c>
      <c r="E439">
        <v>5</v>
      </c>
      <c r="F439">
        <v>165</v>
      </c>
      <c r="G439" s="2" t="s">
        <v>1924</v>
      </c>
      <c r="H439" s="2" t="s">
        <v>1872</v>
      </c>
      <c r="I439" s="2" t="s">
        <v>1924</v>
      </c>
      <c r="J439" t="s">
        <v>1775</v>
      </c>
      <c r="L439" t="str">
        <f t="shared" si="12"/>
        <v>null</v>
      </c>
      <c r="N439" t="str">
        <f t="shared" si="13"/>
        <v>insert into Artwork values(2015, 37, 1500, 'Conundrum', 5, 165, null, 'n', null, 'North');</v>
      </c>
    </row>
    <row r="440" spans="1:14" x14ac:dyDescent="0.5">
      <c r="A440">
        <v>2015</v>
      </c>
      <c r="B440">
        <v>38</v>
      </c>
      <c r="C440">
        <v>1500</v>
      </c>
      <c r="D440" t="s">
        <v>626</v>
      </c>
      <c r="E440">
        <v>5</v>
      </c>
      <c r="F440">
        <v>90</v>
      </c>
      <c r="G440" s="2" t="s">
        <v>1924</v>
      </c>
      <c r="H440" s="2" t="s">
        <v>1872</v>
      </c>
      <c r="I440" s="2" t="s">
        <v>1924</v>
      </c>
      <c r="J440" t="s">
        <v>1769</v>
      </c>
      <c r="L440" t="str">
        <f t="shared" si="12"/>
        <v>null</v>
      </c>
      <c r="N440" t="str">
        <f t="shared" si="13"/>
        <v>insert into Artwork values(2015, 38, 1500, 'Focus', 5, 90, null, 'n', null, 'Dreier');</v>
      </c>
    </row>
    <row r="441" spans="1:14" x14ac:dyDescent="0.5">
      <c r="A441">
        <v>2015</v>
      </c>
      <c r="B441">
        <v>39</v>
      </c>
      <c r="C441">
        <v>1050</v>
      </c>
      <c r="D441" t="s">
        <v>578</v>
      </c>
      <c r="E441">
        <v>590</v>
      </c>
      <c r="F441">
        <v>76</v>
      </c>
      <c r="G441">
        <v>17</v>
      </c>
      <c r="H441" s="2" t="s">
        <v>1872</v>
      </c>
      <c r="I441" s="2" t="s">
        <v>1924</v>
      </c>
      <c r="J441" t="s">
        <v>1766</v>
      </c>
      <c r="L441" t="str">
        <f t="shared" si="12"/>
        <v>null</v>
      </c>
      <c r="N441" t="str">
        <f t="shared" si="13"/>
        <v>insert into Artwork values(2015, 39, 1050, 'Salad Set', 590, 76, 17, 'n', null, 'Guggenheim');</v>
      </c>
    </row>
    <row r="442" spans="1:14" x14ac:dyDescent="0.5">
      <c r="A442">
        <v>2015</v>
      </c>
      <c r="B442">
        <v>40</v>
      </c>
      <c r="C442">
        <v>1905</v>
      </c>
      <c r="D442" t="s">
        <v>131</v>
      </c>
      <c r="E442">
        <v>5</v>
      </c>
      <c r="F442">
        <v>65</v>
      </c>
      <c r="G442">
        <v>41</v>
      </c>
      <c r="H442" s="2" t="s">
        <v>1872</v>
      </c>
      <c r="I442" s="2" t="s">
        <v>1924</v>
      </c>
      <c r="J442" t="s">
        <v>1772</v>
      </c>
      <c r="L442" t="str">
        <f t="shared" si="12"/>
        <v>null</v>
      </c>
      <c r="N442" t="str">
        <f t="shared" si="13"/>
        <v>insert into Artwork values(2015, 40, 1905, 'Untitled', 5, 65, 41, 'n', null, 'East');</v>
      </c>
    </row>
    <row r="443" spans="1:14" x14ac:dyDescent="0.5">
      <c r="A443">
        <v>2015</v>
      </c>
      <c r="B443">
        <v>41</v>
      </c>
      <c r="C443">
        <v>1905</v>
      </c>
      <c r="D443" t="s">
        <v>618</v>
      </c>
      <c r="E443">
        <v>5</v>
      </c>
      <c r="F443">
        <v>75</v>
      </c>
      <c r="G443" s="2" t="s">
        <v>1924</v>
      </c>
      <c r="H443" s="2" t="s">
        <v>1199</v>
      </c>
      <c r="I443" s="7" t="s">
        <v>1846</v>
      </c>
      <c r="J443" t="s">
        <v>1772</v>
      </c>
      <c r="L443" t="str">
        <f t="shared" si="12"/>
        <v>'25-Sep-15'</v>
      </c>
      <c r="N443" t="str">
        <f t="shared" si="13"/>
        <v>insert into Artwork values(2015, 41, 1905, 'Untitled 2', 5, 75, null, 'y', '25-Sep-15', 'East');</v>
      </c>
    </row>
    <row r="444" spans="1:14" x14ac:dyDescent="0.5">
      <c r="A444">
        <v>2015</v>
      </c>
      <c r="B444">
        <v>42</v>
      </c>
      <c r="C444">
        <v>120</v>
      </c>
      <c r="D444" t="s">
        <v>609</v>
      </c>
      <c r="E444">
        <v>140</v>
      </c>
      <c r="F444">
        <v>175</v>
      </c>
      <c r="G444">
        <v>56</v>
      </c>
      <c r="H444" s="2" t="s">
        <v>1872</v>
      </c>
      <c r="I444" s="2" t="s">
        <v>1924</v>
      </c>
      <c r="J444" t="s">
        <v>1495</v>
      </c>
      <c r="L444" t="str">
        <f t="shared" si="12"/>
        <v>null</v>
      </c>
      <c r="N444" t="str">
        <f t="shared" si="13"/>
        <v>insert into Artwork values(2015, 42, 120, 'Triskele Pendant', 140, 175, 56, 'n', null, 'Walker');</v>
      </c>
    </row>
    <row r="445" spans="1:14" x14ac:dyDescent="0.5">
      <c r="A445">
        <v>2015</v>
      </c>
      <c r="B445">
        <v>43</v>
      </c>
      <c r="C445">
        <v>130</v>
      </c>
      <c r="D445" t="s">
        <v>131</v>
      </c>
      <c r="E445">
        <v>505</v>
      </c>
      <c r="F445">
        <v>300</v>
      </c>
      <c r="G445" s="2" t="s">
        <v>1924</v>
      </c>
      <c r="H445" s="2" t="s">
        <v>1199</v>
      </c>
      <c r="I445" s="7" t="s">
        <v>1847</v>
      </c>
      <c r="J445" t="s">
        <v>1771</v>
      </c>
      <c r="L445" t="str">
        <f t="shared" si="12"/>
        <v>'3-Nov-15'</v>
      </c>
      <c r="N445" t="str">
        <f t="shared" si="13"/>
        <v>insert into Artwork values(2015, 43, 130, 'Untitled', 505, 300, null, 'y', '3-Nov-15', 'Moretti');</v>
      </c>
    </row>
    <row r="446" spans="1:14" x14ac:dyDescent="0.5">
      <c r="A446">
        <v>2015</v>
      </c>
      <c r="B446">
        <v>44</v>
      </c>
      <c r="C446">
        <v>1260</v>
      </c>
      <c r="D446" t="s">
        <v>576</v>
      </c>
      <c r="E446">
        <v>115</v>
      </c>
      <c r="F446">
        <v>95</v>
      </c>
      <c r="G446">
        <v>15</v>
      </c>
      <c r="H446" s="2" t="s">
        <v>1872</v>
      </c>
      <c r="I446" s="2" t="s">
        <v>1924</v>
      </c>
      <c r="J446" t="s">
        <v>1775</v>
      </c>
      <c r="L446" t="str">
        <f t="shared" si="12"/>
        <v>null</v>
      </c>
      <c r="N446" t="str">
        <f t="shared" si="13"/>
        <v>insert into Artwork values(2015, 44, 1260, 'Handwoven Scarf', 115, 95, 15, 'n', null, 'North');</v>
      </c>
    </row>
    <row r="447" spans="1:14" x14ac:dyDescent="0.5">
      <c r="A447">
        <v>2015</v>
      </c>
      <c r="B447">
        <v>45</v>
      </c>
      <c r="C447">
        <v>420</v>
      </c>
      <c r="D447" t="s">
        <v>606</v>
      </c>
      <c r="E447">
        <v>565</v>
      </c>
      <c r="F447">
        <v>75</v>
      </c>
      <c r="G447">
        <v>53</v>
      </c>
      <c r="H447" s="2" t="s">
        <v>1872</v>
      </c>
      <c r="I447" s="2" t="s">
        <v>1924</v>
      </c>
      <c r="J447" t="s">
        <v>1768</v>
      </c>
      <c r="L447" t="str">
        <f t="shared" si="12"/>
        <v>null</v>
      </c>
      <c r="N447" t="str">
        <f t="shared" si="13"/>
        <v>insert into Artwork values(2015, 45, 420, 'Face Pitcher', 565, 75, 53, 'n', null, 'Rubell');</v>
      </c>
    </row>
    <row r="448" spans="1:14" x14ac:dyDescent="0.5">
      <c r="A448">
        <v>2015</v>
      </c>
      <c r="B448">
        <v>46</v>
      </c>
      <c r="C448">
        <v>270</v>
      </c>
      <c r="D448" t="s">
        <v>564</v>
      </c>
      <c r="E448">
        <v>410</v>
      </c>
      <c r="F448">
        <v>450</v>
      </c>
      <c r="G448">
        <v>3</v>
      </c>
      <c r="H448" s="2" t="s">
        <v>1872</v>
      </c>
      <c r="I448" s="2" t="s">
        <v>1924</v>
      </c>
      <c r="J448" t="s">
        <v>1770</v>
      </c>
      <c r="L448" t="str">
        <f t="shared" si="12"/>
        <v>null</v>
      </c>
      <c r="N448" t="str">
        <f t="shared" si="13"/>
        <v>insert into Artwork values(2015, 46, 270, 'Stargazer', 410, 450, 3, 'n', null, 'Gund');</v>
      </c>
    </row>
    <row r="449" spans="1:14" x14ac:dyDescent="0.5">
      <c r="A449">
        <v>2015</v>
      </c>
      <c r="B449">
        <v>47</v>
      </c>
      <c r="C449">
        <v>950</v>
      </c>
      <c r="D449" t="s">
        <v>565</v>
      </c>
      <c r="E449">
        <v>410</v>
      </c>
      <c r="F449">
        <v>450</v>
      </c>
      <c r="G449">
        <v>4</v>
      </c>
      <c r="H449" s="2" t="s">
        <v>1872</v>
      </c>
      <c r="I449" s="2" t="s">
        <v>1924</v>
      </c>
      <c r="J449" t="s">
        <v>1770</v>
      </c>
      <c r="L449" t="str">
        <f t="shared" si="12"/>
        <v>null</v>
      </c>
      <c r="N449" t="str">
        <f t="shared" si="13"/>
        <v>insert into Artwork values(2015, 47, 950, 'North Kingstown Beach', 410, 450, 4, 'n', null, 'Gund');</v>
      </c>
    </row>
    <row r="450" spans="1:14" x14ac:dyDescent="0.5">
      <c r="A450">
        <v>2015</v>
      </c>
      <c r="B450">
        <v>48</v>
      </c>
      <c r="C450">
        <v>1120</v>
      </c>
      <c r="D450" t="s">
        <v>590</v>
      </c>
      <c r="E450">
        <v>700</v>
      </c>
      <c r="F450">
        <v>75</v>
      </c>
      <c r="G450">
        <v>32</v>
      </c>
      <c r="H450" s="2" t="s">
        <v>1872</v>
      </c>
      <c r="I450" s="2" t="s">
        <v>1924</v>
      </c>
      <c r="J450" t="s">
        <v>1776</v>
      </c>
      <c r="L450" t="str">
        <f t="shared" si="12"/>
        <v>null</v>
      </c>
      <c r="N450" t="str">
        <f t="shared" si="13"/>
        <v>insert into Artwork values(2015, 48, 1120, 'Drutt', 700, 75, 32, 'n', null, 'Sculpture Garden');</v>
      </c>
    </row>
    <row r="451" spans="1:14" x14ac:dyDescent="0.5">
      <c r="A451">
        <v>2015</v>
      </c>
      <c r="B451">
        <v>49</v>
      </c>
      <c r="C451">
        <v>105</v>
      </c>
      <c r="D451" t="s">
        <v>131</v>
      </c>
      <c r="E451">
        <v>295</v>
      </c>
      <c r="F451">
        <v>75</v>
      </c>
      <c r="G451">
        <v>35</v>
      </c>
      <c r="H451" s="2" t="s">
        <v>1872</v>
      </c>
      <c r="I451" s="2" t="s">
        <v>1924</v>
      </c>
      <c r="J451" t="s">
        <v>1783</v>
      </c>
      <c r="L451" t="str">
        <f t="shared" si="12"/>
        <v>null</v>
      </c>
      <c r="N451" t="str">
        <f t="shared" si="13"/>
        <v>insert into Artwork values(2015, 49, 105, 'Untitled', 295, 75, 35, 'n', null, 'Sculpture Terrace');</v>
      </c>
    </row>
    <row r="452" spans="1:14" x14ac:dyDescent="0.5">
      <c r="A452">
        <v>2015</v>
      </c>
      <c r="B452">
        <v>50</v>
      </c>
      <c r="C452">
        <v>1225</v>
      </c>
      <c r="D452" t="s">
        <v>562</v>
      </c>
      <c r="E452">
        <v>505</v>
      </c>
      <c r="F452">
        <v>395</v>
      </c>
      <c r="G452">
        <v>1</v>
      </c>
      <c r="H452" s="2" t="s">
        <v>1872</v>
      </c>
      <c r="I452" s="2" t="s">
        <v>1924</v>
      </c>
      <c r="J452" t="s">
        <v>1772</v>
      </c>
      <c r="L452" t="str">
        <f t="shared" si="12"/>
        <v>null</v>
      </c>
      <c r="N452" t="str">
        <f t="shared" si="13"/>
        <v>insert into Artwork values(2015, 50, 1225, 'Tacking Duel', 505, 395, 1, 'n', null, 'East');</v>
      </c>
    </row>
    <row r="453" spans="1:14" x14ac:dyDescent="0.5">
      <c r="A453">
        <v>2015</v>
      </c>
      <c r="B453">
        <v>51</v>
      </c>
      <c r="C453">
        <v>595</v>
      </c>
      <c r="D453" t="s">
        <v>573</v>
      </c>
      <c r="E453">
        <v>410</v>
      </c>
      <c r="F453">
        <v>350</v>
      </c>
      <c r="G453">
        <v>12</v>
      </c>
      <c r="H453" s="2" t="s">
        <v>1872</v>
      </c>
      <c r="I453" s="2" t="s">
        <v>1924</v>
      </c>
      <c r="J453" t="s">
        <v>1779</v>
      </c>
      <c r="L453" t="str">
        <f t="shared" ref="L453:L516" si="14">IF(I453 = "null","null","'" &amp; I453 &amp;"'")</f>
        <v>null</v>
      </c>
      <c r="N453" t="str">
        <f t="shared" ref="N453:N516" si="15">"insert into Artwork values(" &amp; A453 &amp; ", " &amp; B453 &amp; ", " &amp; C453 &amp; ", '" &amp; D453 &amp; "', " &amp;E453 &amp; ", " &amp; F453 &amp; ", " &amp; G453 &amp; ", '" &amp; H453 &amp; "', " &amp; L453 &amp; ", '" &amp; J453 &amp; "');"</f>
        <v>insert into Artwork values(2015, 51, 595, 'River to the Sea', 410, 350, 12, 'n', null, 'Lumpkin');</v>
      </c>
    </row>
    <row r="454" spans="1:14" x14ac:dyDescent="0.5">
      <c r="A454">
        <v>2015</v>
      </c>
      <c r="B454">
        <v>52</v>
      </c>
      <c r="C454">
        <v>395</v>
      </c>
      <c r="D454" t="s">
        <v>600</v>
      </c>
      <c r="E454">
        <v>805</v>
      </c>
      <c r="F454">
        <v>300</v>
      </c>
      <c r="G454">
        <v>45</v>
      </c>
      <c r="H454" s="2" t="s">
        <v>1872</v>
      </c>
      <c r="I454" s="2" t="s">
        <v>1924</v>
      </c>
      <c r="J454" t="s">
        <v>1769</v>
      </c>
      <c r="L454" t="str">
        <f t="shared" si="14"/>
        <v>null</v>
      </c>
      <c r="N454" t="str">
        <f t="shared" si="15"/>
        <v>insert into Artwork values(2015, 52, 395, 'Lemons and Orange', 805, 300, 45, 'n', null, 'Dreier');</v>
      </c>
    </row>
    <row r="455" spans="1:14" x14ac:dyDescent="0.5">
      <c r="A455">
        <v>2015</v>
      </c>
      <c r="B455">
        <v>53</v>
      </c>
      <c r="C455">
        <v>325</v>
      </c>
      <c r="D455" t="s">
        <v>579</v>
      </c>
      <c r="E455">
        <v>410</v>
      </c>
      <c r="F455">
        <v>95</v>
      </c>
      <c r="G455">
        <v>18</v>
      </c>
      <c r="H455" s="2" t="s">
        <v>1872</v>
      </c>
      <c r="I455" s="2" t="s">
        <v>1924</v>
      </c>
      <c r="J455" t="s">
        <v>1767</v>
      </c>
      <c r="L455" t="str">
        <f t="shared" si="14"/>
        <v>null</v>
      </c>
      <c r="N455" t="str">
        <f t="shared" si="15"/>
        <v>insert into Artwork values(2015, 53, 325, 'Kiaweh', 410, 95, 18, 'n', null, 'Saatchi');</v>
      </c>
    </row>
    <row r="456" spans="1:14" x14ac:dyDescent="0.5">
      <c r="A456">
        <v>2015</v>
      </c>
      <c r="B456">
        <v>54</v>
      </c>
      <c r="C456">
        <v>805</v>
      </c>
      <c r="D456" t="s">
        <v>613</v>
      </c>
      <c r="E456">
        <v>505</v>
      </c>
      <c r="F456">
        <v>75</v>
      </c>
      <c r="G456">
        <v>60</v>
      </c>
      <c r="H456" s="2" t="s">
        <v>1872</v>
      </c>
      <c r="I456" s="2" t="s">
        <v>1924</v>
      </c>
      <c r="J456" t="s">
        <v>1773</v>
      </c>
      <c r="L456" t="str">
        <f t="shared" si="14"/>
        <v>null</v>
      </c>
      <c r="N456" t="str">
        <f t="shared" si="15"/>
        <v>insert into Artwork values(2015, 54, 805, 'Love is Love', 505, 75, 60, 'n', null, 'West');</v>
      </c>
    </row>
    <row r="457" spans="1:14" x14ac:dyDescent="0.5">
      <c r="A457">
        <v>2015</v>
      </c>
      <c r="B457">
        <v>55</v>
      </c>
      <c r="C457">
        <v>265</v>
      </c>
      <c r="D457" t="s">
        <v>586</v>
      </c>
      <c r="E457">
        <v>745</v>
      </c>
      <c r="F457">
        <v>95</v>
      </c>
      <c r="G457">
        <v>28</v>
      </c>
      <c r="H457" s="2" t="s">
        <v>1872</v>
      </c>
      <c r="I457" s="2" t="s">
        <v>1924</v>
      </c>
      <c r="J457" t="s">
        <v>1783</v>
      </c>
      <c r="L457" t="str">
        <f t="shared" si="14"/>
        <v>null</v>
      </c>
      <c r="N457" t="str">
        <f t="shared" si="15"/>
        <v>insert into Artwork values(2015, 55, 265, 'Fence and Flowers', 745, 95, 28, 'n', null, 'Sculpture Terrace');</v>
      </c>
    </row>
    <row r="458" spans="1:14" x14ac:dyDescent="0.5">
      <c r="A458">
        <v>2015</v>
      </c>
      <c r="B458">
        <v>56</v>
      </c>
      <c r="C458">
        <v>60</v>
      </c>
      <c r="D458" t="s">
        <v>614</v>
      </c>
      <c r="E458">
        <v>535</v>
      </c>
      <c r="F458">
        <v>175</v>
      </c>
      <c r="G458" s="2" t="s">
        <v>1924</v>
      </c>
      <c r="H458" s="2" t="s">
        <v>1199</v>
      </c>
      <c r="I458" s="7" t="s">
        <v>1848</v>
      </c>
      <c r="J458" t="s">
        <v>1775</v>
      </c>
      <c r="L458" t="str">
        <f t="shared" si="14"/>
        <v>'31-Aug-15'</v>
      </c>
      <c r="N458" t="str">
        <f t="shared" si="15"/>
        <v>insert into Artwork values(2015, 56, 60, 'Genie', 535, 175, null, 'y', '31-Aug-15', 'North');</v>
      </c>
    </row>
    <row r="459" spans="1:14" x14ac:dyDescent="0.5">
      <c r="A459">
        <v>2015</v>
      </c>
      <c r="B459">
        <v>57</v>
      </c>
      <c r="C459">
        <v>440</v>
      </c>
      <c r="D459" t="s">
        <v>591</v>
      </c>
      <c r="E459">
        <v>640</v>
      </c>
      <c r="F459">
        <v>1500</v>
      </c>
      <c r="G459">
        <v>34</v>
      </c>
      <c r="H459" s="2" t="s">
        <v>1872</v>
      </c>
      <c r="I459" s="2" t="s">
        <v>1924</v>
      </c>
      <c r="J459" t="s">
        <v>1766</v>
      </c>
      <c r="L459" t="str">
        <f t="shared" si="14"/>
        <v>null</v>
      </c>
      <c r="N459" t="str">
        <f t="shared" si="15"/>
        <v>insert into Artwork values(2015, 57, 440, 'Bed of Roses', 640, 1500, 34, 'n', null, 'Guggenheim');</v>
      </c>
    </row>
    <row r="460" spans="1:14" x14ac:dyDescent="0.5">
      <c r="A460">
        <v>2015</v>
      </c>
      <c r="B460">
        <v>58</v>
      </c>
      <c r="C460">
        <v>80</v>
      </c>
      <c r="D460" t="s">
        <v>569</v>
      </c>
      <c r="E460">
        <v>220</v>
      </c>
      <c r="F460">
        <v>95</v>
      </c>
      <c r="G460">
        <v>8</v>
      </c>
      <c r="H460" s="2" t="s">
        <v>1872</v>
      </c>
      <c r="I460" s="2" t="s">
        <v>1924</v>
      </c>
      <c r="J460" t="s">
        <v>1769</v>
      </c>
      <c r="L460" t="str">
        <f t="shared" si="14"/>
        <v>null</v>
      </c>
      <c r="N460" t="str">
        <f t="shared" si="15"/>
        <v>insert into Artwork values(2015, 58, 80, 'Wrist Cuff', 220, 95, 8, 'n', null, 'Dreier');</v>
      </c>
    </row>
    <row r="461" spans="1:14" x14ac:dyDescent="0.5">
      <c r="A461">
        <v>2015</v>
      </c>
      <c r="B461">
        <v>59</v>
      </c>
      <c r="C461">
        <v>1105</v>
      </c>
      <c r="D461" t="s">
        <v>583</v>
      </c>
      <c r="E461">
        <v>410</v>
      </c>
      <c r="F461">
        <v>150</v>
      </c>
      <c r="G461">
        <v>23</v>
      </c>
      <c r="H461" s="2" t="s">
        <v>1872</v>
      </c>
      <c r="I461" s="2" t="s">
        <v>1924</v>
      </c>
      <c r="J461" t="s">
        <v>1769</v>
      </c>
      <c r="L461" t="str">
        <f t="shared" si="14"/>
        <v>null</v>
      </c>
      <c r="N461" t="str">
        <f t="shared" si="15"/>
        <v>insert into Artwork values(2015, 59, 1105, 'Late Afternoon - The Harbor', 410, 150, 23, 'n', null, 'Dreier');</v>
      </c>
    </row>
    <row r="462" spans="1:14" x14ac:dyDescent="0.5">
      <c r="A462">
        <v>2015</v>
      </c>
      <c r="B462">
        <v>60</v>
      </c>
      <c r="C462">
        <v>160</v>
      </c>
      <c r="D462" t="s">
        <v>580</v>
      </c>
      <c r="E462">
        <v>805</v>
      </c>
      <c r="F462">
        <v>275</v>
      </c>
      <c r="G462">
        <v>20</v>
      </c>
      <c r="H462" s="2" t="s">
        <v>1872</v>
      </c>
      <c r="I462" s="2" t="s">
        <v>1924</v>
      </c>
      <c r="J462" t="s">
        <v>1770</v>
      </c>
      <c r="L462" t="str">
        <f t="shared" si="14"/>
        <v>null</v>
      </c>
      <c r="N462" t="str">
        <f t="shared" si="15"/>
        <v>insert into Artwork values(2015, 60, 160, 'Light the Way', 805, 275, 20, 'n', null, 'Gund');</v>
      </c>
    </row>
    <row r="463" spans="1:14" x14ac:dyDescent="0.5">
      <c r="A463">
        <v>2015</v>
      </c>
      <c r="B463">
        <v>61</v>
      </c>
      <c r="C463">
        <v>1335</v>
      </c>
      <c r="D463" t="s">
        <v>131</v>
      </c>
      <c r="E463">
        <v>505</v>
      </c>
      <c r="F463">
        <v>225</v>
      </c>
      <c r="G463" s="2" t="s">
        <v>1924</v>
      </c>
      <c r="H463" s="2" t="s">
        <v>1872</v>
      </c>
      <c r="I463" s="2" t="s">
        <v>1924</v>
      </c>
      <c r="J463" t="s">
        <v>1774</v>
      </c>
      <c r="L463" t="str">
        <f t="shared" si="14"/>
        <v>null</v>
      </c>
      <c r="N463" t="str">
        <f t="shared" si="15"/>
        <v>insert into Artwork values(2015, 61, 1335, 'Untitled', 505, 225, null, 'n', null, 'South');</v>
      </c>
    </row>
    <row r="464" spans="1:14" x14ac:dyDescent="0.5">
      <c r="A464">
        <v>2015</v>
      </c>
      <c r="B464">
        <v>62</v>
      </c>
      <c r="C464">
        <v>1495</v>
      </c>
      <c r="D464" t="s">
        <v>603</v>
      </c>
      <c r="E464">
        <v>410</v>
      </c>
      <c r="F464">
        <v>450</v>
      </c>
      <c r="G464">
        <v>49</v>
      </c>
      <c r="H464" s="2" t="s">
        <v>1872</v>
      </c>
      <c r="I464" s="2" t="s">
        <v>1924</v>
      </c>
      <c r="J464" t="s">
        <v>1779</v>
      </c>
      <c r="L464" t="str">
        <f t="shared" si="14"/>
        <v>null</v>
      </c>
      <c r="N464" t="str">
        <f t="shared" si="15"/>
        <v>insert into Artwork values(2015, 62, 1495, 'The Sniffles', 410, 450, 49, 'n', null, 'Lumpkin');</v>
      </c>
    </row>
    <row r="465" spans="1:14" x14ac:dyDescent="0.5">
      <c r="A465">
        <v>2015</v>
      </c>
      <c r="B465">
        <v>63</v>
      </c>
      <c r="C465">
        <v>1255</v>
      </c>
      <c r="D465" t="s">
        <v>610</v>
      </c>
      <c r="E465">
        <v>505</v>
      </c>
      <c r="F465">
        <v>100</v>
      </c>
      <c r="G465">
        <v>57</v>
      </c>
      <c r="H465" s="2" t="s">
        <v>1872</v>
      </c>
      <c r="I465" s="2" t="s">
        <v>1924</v>
      </c>
      <c r="J465" t="s">
        <v>1771</v>
      </c>
      <c r="L465" t="str">
        <f t="shared" si="14"/>
        <v>null</v>
      </c>
      <c r="N465" t="str">
        <f t="shared" si="15"/>
        <v>insert into Artwork values(2015, 63, 1255, 'Blue Rope', 505, 100, 57, 'n', null, 'Moretti');</v>
      </c>
    </row>
    <row r="466" spans="1:14" x14ac:dyDescent="0.5">
      <c r="A466">
        <v>2015</v>
      </c>
      <c r="B466">
        <v>64</v>
      </c>
      <c r="C466">
        <v>1190</v>
      </c>
      <c r="D466" t="s">
        <v>585</v>
      </c>
      <c r="E466">
        <v>505</v>
      </c>
      <c r="F466">
        <v>200</v>
      </c>
      <c r="G466">
        <v>27</v>
      </c>
      <c r="H466" s="2" t="s">
        <v>1872</v>
      </c>
      <c r="I466" s="2" t="s">
        <v>1924</v>
      </c>
      <c r="J466" t="s">
        <v>1768</v>
      </c>
      <c r="L466" t="str">
        <f t="shared" si="14"/>
        <v>null</v>
      </c>
      <c r="N466" t="str">
        <f t="shared" si="15"/>
        <v>insert into Artwork values(2015, 64, 1190, 'The Gate Ajar', 505, 200, 27, 'n', null, 'Rubell');</v>
      </c>
    </row>
    <row r="467" spans="1:14" x14ac:dyDescent="0.5">
      <c r="A467">
        <v>2015</v>
      </c>
      <c r="B467">
        <v>65</v>
      </c>
      <c r="C467">
        <v>1430</v>
      </c>
      <c r="D467" t="s">
        <v>617</v>
      </c>
      <c r="E467">
        <v>5</v>
      </c>
      <c r="F467">
        <v>145</v>
      </c>
      <c r="G467" s="2" t="s">
        <v>1924</v>
      </c>
      <c r="H467" s="2" t="s">
        <v>1199</v>
      </c>
      <c r="I467" s="8" t="s">
        <v>1849</v>
      </c>
      <c r="J467" t="s">
        <v>1773</v>
      </c>
      <c r="L467" t="str">
        <f t="shared" si="14"/>
        <v>'17-Oct-15'</v>
      </c>
      <c r="N467" t="str">
        <f t="shared" si="15"/>
        <v>insert into Artwork values(2015, 65, 1430, 'Fire', 5, 145, null, 'y', '17-Oct-15', 'West');</v>
      </c>
    </row>
    <row r="468" spans="1:14" x14ac:dyDescent="0.5">
      <c r="A468">
        <v>2015</v>
      </c>
      <c r="B468">
        <v>66</v>
      </c>
      <c r="C468">
        <v>695</v>
      </c>
      <c r="D468" t="s">
        <v>66</v>
      </c>
      <c r="E468">
        <v>535</v>
      </c>
      <c r="F468">
        <v>145</v>
      </c>
      <c r="G468">
        <v>52</v>
      </c>
      <c r="H468" s="2" t="s">
        <v>1872</v>
      </c>
      <c r="I468" s="2" t="s">
        <v>1924</v>
      </c>
      <c r="J468" t="s">
        <v>1771</v>
      </c>
      <c r="L468" t="str">
        <f t="shared" si="14"/>
        <v>null</v>
      </c>
      <c r="N468" t="str">
        <f t="shared" si="15"/>
        <v>insert into Artwork values(2015, 66, 695, 'Vase', 535, 145, 52, 'n', null, 'Moretti');</v>
      </c>
    </row>
    <row r="469" spans="1:14" x14ac:dyDescent="0.5">
      <c r="A469">
        <v>2015</v>
      </c>
      <c r="B469">
        <v>67</v>
      </c>
      <c r="C469">
        <v>695</v>
      </c>
      <c r="D469" t="s">
        <v>621</v>
      </c>
      <c r="E469">
        <v>590</v>
      </c>
      <c r="F469">
        <v>75</v>
      </c>
      <c r="G469" s="2" t="s">
        <v>1924</v>
      </c>
      <c r="H469" s="2" t="s">
        <v>1872</v>
      </c>
      <c r="I469" s="2" t="s">
        <v>1924</v>
      </c>
      <c r="J469" t="s">
        <v>1775</v>
      </c>
      <c r="L469" t="str">
        <f t="shared" si="14"/>
        <v>null</v>
      </c>
      <c r="N469" t="str">
        <f t="shared" si="15"/>
        <v>insert into Artwork values(2015, 67, 695, 'Large Tray in Blue', 590, 75, null, 'n', null, 'North');</v>
      </c>
    </row>
    <row r="470" spans="1:14" x14ac:dyDescent="0.5">
      <c r="A470">
        <v>2015</v>
      </c>
      <c r="B470">
        <v>68</v>
      </c>
      <c r="C470">
        <v>660</v>
      </c>
      <c r="D470" t="s">
        <v>212</v>
      </c>
      <c r="E470">
        <v>590</v>
      </c>
      <c r="F470">
        <v>85</v>
      </c>
      <c r="G470">
        <v>25</v>
      </c>
      <c r="H470" s="2" t="s">
        <v>1872</v>
      </c>
      <c r="I470" s="2" t="s">
        <v>1924</v>
      </c>
      <c r="J470" t="s">
        <v>1773</v>
      </c>
      <c r="L470" t="str">
        <f t="shared" si="14"/>
        <v>null</v>
      </c>
      <c r="N470" t="str">
        <f t="shared" si="15"/>
        <v>insert into Artwork values(2015, 68, 660, 'Teapot', 590, 85, 25, 'n', null, 'West');</v>
      </c>
    </row>
    <row r="471" spans="1:14" x14ac:dyDescent="0.5">
      <c r="A471">
        <v>2015</v>
      </c>
      <c r="B471">
        <v>69</v>
      </c>
      <c r="C471">
        <v>1665</v>
      </c>
      <c r="D471" t="s">
        <v>611</v>
      </c>
      <c r="E471">
        <v>590</v>
      </c>
      <c r="F471">
        <v>65</v>
      </c>
      <c r="G471">
        <v>58</v>
      </c>
      <c r="H471" s="2" t="s">
        <v>1872</v>
      </c>
      <c r="I471" s="2" t="s">
        <v>1924</v>
      </c>
      <c r="J471" t="s">
        <v>1770</v>
      </c>
      <c r="L471" t="str">
        <f t="shared" si="14"/>
        <v>null</v>
      </c>
      <c r="N471" t="str">
        <f t="shared" si="15"/>
        <v>insert into Artwork values(2015, 69, 1665, 'Tray', 590, 65, 58, 'n', null, 'Gund');</v>
      </c>
    </row>
    <row r="472" spans="1:14" x14ac:dyDescent="0.5">
      <c r="A472">
        <v>2015</v>
      </c>
      <c r="B472">
        <v>70</v>
      </c>
      <c r="C472">
        <v>1770</v>
      </c>
      <c r="D472" t="s">
        <v>148</v>
      </c>
      <c r="E472">
        <v>535</v>
      </c>
      <c r="F472">
        <v>80</v>
      </c>
      <c r="G472">
        <v>48</v>
      </c>
      <c r="H472" s="2" t="s">
        <v>1872</v>
      </c>
      <c r="I472" s="2" t="s">
        <v>1924</v>
      </c>
      <c r="J472" t="s">
        <v>1768</v>
      </c>
      <c r="L472" t="str">
        <f t="shared" si="14"/>
        <v>null</v>
      </c>
      <c r="N472" t="str">
        <f t="shared" si="15"/>
        <v>insert into Artwork values(2015, 70, 1770, 'Mermaid', 535, 80, 48, 'n', null, 'Rubell');</v>
      </c>
    </row>
    <row r="473" spans="1:14" x14ac:dyDescent="0.5">
      <c r="A473">
        <v>2015</v>
      </c>
      <c r="B473">
        <v>71</v>
      </c>
      <c r="C473">
        <v>650</v>
      </c>
      <c r="D473" t="s">
        <v>612</v>
      </c>
      <c r="E473">
        <v>505</v>
      </c>
      <c r="F473">
        <v>150</v>
      </c>
      <c r="G473">
        <v>59</v>
      </c>
      <c r="H473" s="2" t="s">
        <v>1872</v>
      </c>
      <c r="I473" s="2" t="s">
        <v>1924</v>
      </c>
      <c r="J473" t="s">
        <v>1772</v>
      </c>
      <c r="L473" t="str">
        <f t="shared" si="14"/>
        <v>null</v>
      </c>
      <c r="N473" t="str">
        <f t="shared" si="15"/>
        <v>insert into Artwork values(2015, 71, 650, 'Persistence', 505, 150, 59, 'n', null, 'East');</v>
      </c>
    </row>
    <row r="474" spans="1:14" x14ac:dyDescent="0.5">
      <c r="A474">
        <v>2015</v>
      </c>
      <c r="B474">
        <v>72</v>
      </c>
      <c r="C474">
        <v>720</v>
      </c>
      <c r="D474" t="s">
        <v>622</v>
      </c>
      <c r="E474">
        <v>640</v>
      </c>
      <c r="F474">
        <v>75</v>
      </c>
      <c r="G474" s="2" t="s">
        <v>1924</v>
      </c>
      <c r="H474" s="2" t="s">
        <v>1872</v>
      </c>
      <c r="I474" s="2" t="s">
        <v>1924</v>
      </c>
      <c r="J474" t="s">
        <v>1495</v>
      </c>
      <c r="L474" t="str">
        <f t="shared" si="14"/>
        <v>null</v>
      </c>
      <c r="N474" t="str">
        <f t="shared" si="15"/>
        <v>insert into Artwork values(2015, 72, 720, 'Gutter', 640, 75, null, 'n', null, 'Walker');</v>
      </c>
    </row>
    <row r="475" spans="1:14" x14ac:dyDescent="0.5">
      <c r="A475">
        <v>2015</v>
      </c>
      <c r="B475">
        <v>73</v>
      </c>
      <c r="C475">
        <v>1040</v>
      </c>
      <c r="D475" t="s">
        <v>571</v>
      </c>
      <c r="E475">
        <v>590</v>
      </c>
      <c r="F475">
        <v>85</v>
      </c>
      <c r="G475">
        <v>10</v>
      </c>
      <c r="H475" s="2" t="s">
        <v>1872</v>
      </c>
      <c r="I475" s="2" t="s">
        <v>1924</v>
      </c>
      <c r="J475" t="s">
        <v>1767</v>
      </c>
      <c r="L475" t="str">
        <f t="shared" si="14"/>
        <v>null</v>
      </c>
      <c r="N475" t="str">
        <f t="shared" si="15"/>
        <v>insert into Artwork values(2015, 73, 1040, 'Turtle Bowl', 590, 85, 10, 'n', null, 'Saatchi');</v>
      </c>
    </row>
    <row r="476" spans="1:14" x14ac:dyDescent="0.5">
      <c r="A476">
        <v>2015</v>
      </c>
      <c r="B476">
        <v>74</v>
      </c>
      <c r="C476">
        <v>500</v>
      </c>
      <c r="D476" t="s">
        <v>620</v>
      </c>
      <c r="E476">
        <v>590</v>
      </c>
      <c r="F476">
        <v>125</v>
      </c>
      <c r="G476" s="2" t="s">
        <v>1924</v>
      </c>
      <c r="H476" s="2" t="s">
        <v>1872</v>
      </c>
      <c r="I476" s="2" t="s">
        <v>1924</v>
      </c>
      <c r="J476" t="s">
        <v>1767</v>
      </c>
      <c r="L476" t="str">
        <f t="shared" si="14"/>
        <v>null</v>
      </c>
      <c r="N476" t="str">
        <f t="shared" si="15"/>
        <v>insert into Artwork values(2015, 74, 500, 'Garden Sphere', 590, 125, null, 'n', null, 'Saatchi');</v>
      </c>
    </row>
    <row r="477" spans="1:14" x14ac:dyDescent="0.5">
      <c r="A477">
        <v>2015</v>
      </c>
      <c r="B477">
        <v>75</v>
      </c>
      <c r="C477">
        <v>535</v>
      </c>
      <c r="D477" t="s">
        <v>592</v>
      </c>
      <c r="E477">
        <v>590</v>
      </c>
      <c r="F477">
        <v>165</v>
      </c>
      <c r="G477">
        <v>36</v>
      </c>
      <c r="H477" s="2" t="s">
        <v>1872</v>
      </c>
      <c r="I477" s="2" t="s">
        <v>1924</v>
      </c>
      <c r="J477" t="s">
        <v>1771</v>
      </c>
      <c r="L477" t="str">
        <f t="shared" si="14"/>
        <v>null</v>
      </c>
      <c r="N477" t="str">
        <f t="shared" si="15"/>
        <v>insert into Artwork values(2015, 75, 535, 'Turquois Jar', 590, 165, 36, 'n', null, 'Moretti');</v>
      </c>
    </row>
    <row r="478" spans="1:14" x14ac:dyDescent="0.5">
      <c r="A478">
        <v>2015</v>
      </c>
      <c r="B478">
        <v>76</v>
      </c>
      <c r="C478">
        <v>310</v>
      </c>
      <c r="D478" t="s">
        <v>588</v>
      </c>
      <c r="E478">
        <v>590</v>
      </c>
      <c r="F478">
        <v>80</v>
      </c>
      <c r="G478">
        <v>30</v>
      </c>
      <c r="H478" s="2" t="s">
        <v>1872</v>
      </c>
      <c r="I478" s="2" t="s">
        <v>1924</v>
      </c>
      <c r="J478" t="s">
        <v>1768</v>
      </c>
      <c r="L478" t="str">
        <f t="shared" si="14"/>
        <v>null</v>
      </c>
      <c r="N478" t="str">
        <f t="shared" si="15"/>
        <v>insert into Artwork values(2015, 76, 310, 'Emerald Marble Forest', 590, 80, 30, 'n', null, 'Rubell');</v>
      </c>
    </row>
    <row r="479" spans="1:14" x14ac:dyDescent="0.5">
      <c r="A479">
        <v>2015</v>
      </c>
      <c r="B479">
        <v>77</v>
      </c>
      <c r="C479">
        <v>785</v>
      </c>
      <c r="D479" t="s">
        <v>540</v>
      </c>
      <c r="E479">
        <v>5</v>
      </c>
      <c r="F479">
        <v>125</v>
      </c>
      <c r="G479">
        <v>19</v>
      </c>
      <c r="H479" s="2" t="s">
        <v>1872</v>
      </c>
      <c r="I479" s="2" t="s">
        <v>1924</v>
      </c>
      <c r="J479" t="s">
        <v>1770</v>
      </c>
      <c r="L479" t="str">
        <f t="shared" si="14"/>
        <v>null</v>
      </c>
      <c r="N479" t="str">
        <f t="shared" si="15"/>
        <v>insert into Artwork values(2015, 77, 785, 'Castle Hill Lighthouse', 5, 125, 19, 'n', null, 'Gund');</v>
      </c>
    </row>
    <row r="480" spans="1:14" x14ac:dyDescent="0.5">
      <c r="A480">
        <v>2015</v>
      </c>
      <c r="B480">
        <v>78</v>
      </c>
      <c r="C480">
        <v>855</v>
      </c>
      <c r="D480" t="s">
        <v>570</v>
      </c>
      <c r="E480">
        <v>465</v>
      </c>
      <c r="F480">
        <v>400</v>
      </c>
      <c r="G480">
        <v>9</v>
      </c>
      <c r="H480" s="2" t="s">
        <v>1872</v>
      </c>
      <c r="I480" s="2" t="s">
        <v>1924</v>
      </c>
      <c r="J480" t="s">
        <v>1775</v>
      </c>
      <c r="L480" t="str">
        <f t="shared" si="14"/>
        <v>null</v>
      </c>
      <c r="N480" t="str">
        <f t="shared" si="15"/>
        <v>insert into Artwork values(2015, 78, 855, 'Tulips and Pears', 465, 400, 9, 'n', null, 'North');</v>
      </c>
    </row>
    <row r="481" spans="1:14" x14ac:dyDescent="0.5">
      <c r="A481">
        <v>2015</v>
      </c>
      <c r="B481">
        <v>79</v>
      </c>
      <c r="C481">
        <v>1875</v>
      </c>
      <c r="D481" t="s">
        <v>597</v>
      </c>
      <c r="E481">
        <v>590</v>
      </c>
      <c r="F481">
        <v>125</v>
      </c>
      <c r="G481">
        <v>42</v>
      </c>
      <c r="H481" s="2" t="s">
        <v>1872</v>
      </c>
      <c r="I481" s="2" t="s">
        <v>1924</v>
      </c>
      <c r="J481" t="s">
        <v>1768</v>
      </c>
      <c r="L481" t="str">
        <f t="shared" si="14"/>
        <v>null</v>
      </c>
      <c r="N481" t="str">
        <f t="shared" si="15"/>
        <v>insert into Artwork values(2015, 79, 1875, 'Constellation Bowls', 590, 125, 42, 'n', null, 'Rubell');</v>
      </c>
    </row>
    <row r="482" spans="1:14" x14ac:dyDescent="0.5">
      <c r="A482">
        <v>2016</v>
      </c>
      <c r="B482">
        <v>1</v>
      </c>
      <c r="C482">
        <v>440</v>
      </c>
      <c r="D482" t="s">
        <v>534</v>
      </c>
      <c r="E482">
        <v>645</v>
      </c>
      <c r="F482">
        <v>175</v>
      </c>
      <c r="G482">
        <v>55</v>
      </c>
      <c r="H482" s="2" t="s">
        <v>1872</v>
      </c>
      <c r="I482" s="2" t="s">
        <v>1924</v>
      </c>
      <c r="J482" t="s">
        <v>1772</v>
      </c>
      <c r="L482" t="str">
        <f t="shared" si="14"/>
        <v>null</v>
      </c>
      <c r="N482" t="str">
        <f t="shared" si="15"/>
        <v>insert into Artwork values(2016, 1, 440, 'The Arch Of Life', 645, 175, 55, 'n', null, 'East');</v>
      </c>
    </row>
    <row r="483" spans="1:14" x14ac:dyDescent="0.5">
      <c r="A483">
        <v>2016</v>
      </c>
      <c r="B483">
        <v>2</v>
      </c>
      <c r="C483">
        <v>585</v>
      </c>
      <c r="D483" t="s">
        <v>555</v>
      </c>
      <c r="E483">
        <v>55</v>
      </c>
      <c r="F483">
        <v>200</v>
      </c>
      <c r="G483" s="2" t="s">
        <v>1924</v>
      </c>
      <c r="H483" s="2" t="s">
        <v>1872</v>
      </c>
      <c r="I483" s="2" t="s">
        <v>1924</v>
      </c>
      <c r="J483" t="s">
        <v>1772</v>
      </c>
      <c r="L483" t="str">
        <f t="shared" si="14"/>
        <v>null</v>
      </c>
      <c r="N483" t="str">
        <f t="shared" si="15"/>
        <v>insert into Artwork values(2016, 2, 585, 'Barred Owl In January', 55, 200, null, 'n', null, 'East');</v>
      </c>
    </row>
    <row r="484" spans="1:14" x14ac:dyDescent="0.5">
      <c r="A484">
        <v>2016</v>
      </c>
      <c r="B484">
        <v>3</v>
      </c>
      <c r="C484">
        <v>220</v>
      </c>
      <c r="D484" t="s">
        <v>523</v>
      </c>
      <c r="E484">
        <v>505</v>
      </c>
      <c r="F484">
        <v>150</v>
      </c>
      <c r="G484">
        <v>42</v>
      </c>
      <c r="H484" s="2" t="s">
        <v>1872</v>
      </c>
      <c r="I484" s="2" t="s">
        <v>1924</v>
      </c>
      <c r="J484" t="s">
        <v>1495</v>
      </c>
      <c r="L484" t="str">
        <f t="shared" si="14"/>
        <v>null</v>
      </c>
      <c r="N484" t="str">
        <f t="shared" si="15"/>
        <v>insert into Artwork values(2016, 3, 220, 'Blue Hour At Malpeque Harbor PEI', 505, 150, 42, 'n', null, 'Walker');</v>
      </c>
    </row>
    <row r="485" spans="1:14" x14ac:dyDescent="0.5">
      <c r="A485">
        <v>2016</v>
      </c>
      <c r="B485">
        <v>4</v>
      </c>
      <c r="C485">
        <v>220</v>
      </c>
      <c r="D485" t="s">
        <v>547</v>
      </c>
      <c r="E485">
        <v>505</v>
      </c>
      <c r="F485">
        <v>100</v>
      </c>
      <c r="G485">
        <v>70</v>
      </c>
      <c r="H485" s="2" t="s">
        <v>1872</v>
      </c>
      <c r="I485" s="2" t="s">
        <v>1924</v>
      </c>
      <c r="J485" t="s">
        <v>1773</v>
      </c>
      <c r="L485" t="str">
        <f t="shared" si="14"/>
        <v>null</v>
      </c>
      <c r="N485" t="str">
        <f t="shared" si="15"/>
        <v>insert into Artwork values(2016, 4, 220, 'The Riverbank', 505, 100, 70, 'n', null, 'West');</v>
      </c>
    </row>
    <row r="486" spans="1:14" x14ac:dyDescent="0.5">
      <c r="A486">
        <v>2016</v>
      </c>
      <c r="B486">
        <v>5</v>
      </c>
      <c r="C486">
        <v>1100</v>
      </c>
      <c r="D486" t="s">
        <v>66</v>
      </c>
      <c r="E486">
        <v>625</v>
      </c>
      <c r="F486">
        <v>125</v>
      </c>
      <c r="G486" s="2" t="s">
        <v>1924</v>
      </c>
      <c r="H486" s="2" t="s">
        <v>1872</v>
      </c>
      <c r="I486" s="2" t="s">
        <v>1924</v>
      </c>
      <c r="J486" t="s">
        <v>1766</v>
      </c>
      <c r="L486" t="str">
        <f t="shared" si="14"/>
        <v>null</v>
      </c>
      <c r="N486" t="str">
        <f t="shared" si="15"/>
        <v>insert into Artwork values(2016, 5, 1100, 'Vase', 625, 125, null, 'n', null, 'Guggenheim');</v>
      </c>
    </row>
    <row r="487" spans="1:14" x14ac:dyDescent="0.5">
      <c r="A487">
        <v>2016</v>
      </c>
      <c r="B487">
        <v>6</v>
      </c>
      <c r="C487">
        <v>75</v>
      </c>
      <c r="D487" t="s">
        <v>500</v>
      </c>
      <c r="E487">
        <v>410</v>
      </c>
      <c r="F487">
        <v>275</v>
      </c>
      <c r="G487">
        <v>23</v>
      </c>
      <c r="H487" s="2" t="s">
        <v>1872</v>
      </c>
      <c r="I487" s="2" t="s">
        <v>1924</v>
      </c>
      <c r="J487" t="s">
        <v>1492</v>
      </c>
      <c r="L487" t="str">
        <f t="shared" si="14"/>
        <v>null</v>
      </c>
      <c r="N487" t="str">
        <f t="shared" si="15"/>
        <v>insert into Artwork values(2016, 6, 75, 'Wild Thing', 410, 275, 23, 'n', null, 'Vogel');</v>
      </c>
    </row>
    <row r="488" spans="1:14" x14ac:dyDescent="0.5">
      <c r="A488">
        <v>2016</v>
      </c>
      <c r="B488">
        <v>7</v>
      </c>
      <c r="C488">
        <v>160</v>
      </c>
      <c r="D488" t="s">
        <v>524</v>
      </c>
      <c r="E488">
        <v>805</v>
      </c>
      <c r="F488">
        <v>350</v>
      </c>
      <c r="G488">
        <v>43</v>
      </c>
      <c r="H488" s="2" t="s">
        <v>1872</v>
      </c>
      <c r="I488" s="2" t="s">
        <v>1924</v>
      </c>
      <c r="J488" t="s">
        <v>1769</v>
      </c>
      <c r="L488" t="str">
        <f t="shared" si="14"/>
        <v>null</v>
      </c>
      <c r="N488" t="str">
        <f t="shared" si="15"/>
        <v>insert into Artwork values(2016, 7, 160, 'East Coast Conch, RI', 805, 350, 43, 'n', null, 'Dreier');</v>
      </c>
    </row>
    <row r="489" spans="1:14" x14ac:dyDescent="0.5">
      <c r="A489">
        <v>2016</v>
      </c>
      <c r="B489">
        <v>8</v>
      </c>
      <c r="C489">
        <v>1170</v>
      </c>
      <c r="D489" t="s">
        <v>501</v>
      </c>
      <c r="E489">
        <v>345</v>
      </c>
      <c r="F489">
        <v>225</v>
      </c>
      <c r="G489">
        <v>24</v>
      </c>
      <c r="H489" s="2" t="s">
        <v>1872</v>
      </c>
      <c r="I489" s="2" t="s">
        <v>1924</v>
      </c>
      <c r="J489" t="s">
        <v>1783</v>
      </c>
      <c r="L489" t="str">
        <f t="shared" si="14"/>
        <v>null</v>
      </c>
      <c r="N489" t="str">
        <f t="shared" si="15"/>
        <v>insert into Artwork values(2016, 8, 1170, 'Pussycat Prius', 345, 225, 24, 'n', null, 'Sculpture Terrace');</v>
      </c>
    </row>
    <row r="490" spans="1:14" x14ac:dyDescent="0.5">
      <c r="A490">
        <v>2016</v>
      </c>
      <c r="B490">
        <v>9</v>
      </c>
      <c r="C490">
        <v>1120</v>
      </c>
      <c r="D490" t="s">
        <v>504</v>
      </c>
      <c r="E490">
        <v>700</v>
      </c>
      <c r="F490">
        <v>100</v>
      </c>
      <c r="G490">
        <v>27</v>
      </c>
      <c r="H490" s="2" t="s">
        <v>1872</v>
      </c>
      <c r="I490" s="2" t="s">
        <v>1924</v>
      </c>
      <c r="J490" t="s">
        <v>1776</v>
      </c>
      <c r="L490" t="str">
        <f t="shared" si="14"/>
        <v>null</v>
      </c>
      <c r="N490" t="str">
        <f t="shared" si="15"/>
        <v>insert into Artwork values(2016, 9, 1120, 'Broxo', 700, 100, 27, 'n', null, 'Sculpture Garden');</v>
      </c>
    </row>
    <row r="491" spans="1:14" x14ac:dyDescent="0.5">
      <c r="A491">
        <v>2016</v>
      </c>
      <c r="B491">
        <v>10</v>
      </c>
      <c r="C491">
        <v>1130</v>
      </c>
      <c r="D491" t="s">
        <v>552</v>
      </c>
      <c r="E491">
        <v>5</v>
      </c>
      <c r="F491">
        <v>100</v>
      </c>
      <c r="G491" s="2" t="s">
        <v>1924</v>
      </c>
      <c r="H491" s="2" t="s">
        <v>1199</v>
      </c>
      <c r="I491" s="7" t="s">
        <v>1850</v>
      </c>
      <c r="J491" t="s">
        <v>1770</v>
      </c>
      <c r="L491" t="str">
        <f t="shared" si="14"/>
        <v>'4-Nov-16'</v>
      </c>
      <c r="N491" t="str">
        <f t="shared" si="15"/>
        <v>insert into Artwork values(2016, 10, 1130, 'Krinkle Montain', 5, 100, null, 'y', '4-Nov-16', 'Gund');</v>
      </c>
    </row>
    <row r="492" spans="1:14" x14ac:dyDescent="0.5">
      <c r="A492">
        <v>2016</v>
      </c>
      <c r="B492">
        <v>11</v>
      </c>
      <c r="C492">
        <v>850</v>
      </c>
      <c r="D492" t="s">
        <v>510</v>
      </c>
      <c r="E492">
        <v>460</v>
      </c>
      <c r="F492">
        <v>75</v>
      </c>
      <c r="G492">
        <v>31</v>
      </c>
      <c r="H492" s="2" t="s">
        <v>1872</v>
      </c>
      <c r="I492" s="2" t="s">
        <v>1924</v>
      </c>
      <c r="J492" t="s">
        <v>1768</v>
      </c>
      <c r="L492" t="str">
        <f t="shared" si="14"/>
        <v>null</v>
      </c>
      <c r="N492" t="str">
        <f t="shared" si="15"/>
        <v>insert into Artwork values(2016, 11, 850, 'Southeast Light, RI', 460, 75, 31, 'n', null, 'Rubell');</v>
      </c>
    </row>
    <row r="493" spans="1:14" x14ac:dyDescent="0.5">
      <c r="A493">
        <v>2016</v>
      </c>
      <c r="B493">
        <v>12</v>
      </c>
      <c r="C493">
        <v>870</v>
      </c>
      <c r="D493" t="s">
        <v>533</v>
      </c>
      <c r="E493">
        <v>805</v>
      </c>
      <c r="F493">
        <v>175</v>
      </c>
      <c r="G493">
        <v>54</v>
      </c>
      <c r="H493" s="2" t="s">
        <v>1872</v>
      </c>
      <c r="I493" s="2" t="s">
        <v>1924</v>
      </c>
      <c r="J493" t="s">
        <v>1771</v>
      </c>
      <c r="L493" t="str">
        <f t="shared" si="14"/>
        <v>null</v>
      </c>
      <c r="N493" t="str">
        <f t="shared" si="15"/>
        <v>insert into Artwork values(2016, 12, 870, 'Maine Lighthouse', 805, 175, 54, 'n', null, 'Moretti');</v>
      </c>
    </row>
    <row r="494" spans="1:14" x14ac:dyDescent="0.5">
      <c r="A494">
        <v>2016</v>
      </c>
      <c r="B494">
        <v>13</v>
      </c>
      <c r="C494">
        <v>1265</v>
      </c>
      <c r="D494" t="s">
        <v>478</v>
      </c>
      <c r="E494">
        <v>100</v>
      </c>
      <c r="F494">
        <v>125</v>
      </c>
      <c r="G494">
        <v>5</v>
      </c>
      <c r="H494" s="2" t="s">
        <v>1872</v>
      </c>
      <c r="I494" s="2" t="s">
        <v>1924</v>
      </c>
      <c r="J494" t="s">
        <v>1779</v>
      </c>
      <c r="L494" t="str">
        <f t="shared" si="14"/>
        <v>null</v>
      </c>
      <c r="N494" t="str">
        <f t="shared" si="15"/>
        <v>insert into Artwork values(2016, 13, 1265, 'Warp Painted Scarf', 100, 125, 5, 'n', null, 'Lumpkin');</v>
      </c>
    </row>
    <row r="495" spans="1:14" x14ac:dyDescent="0.5">
      <c r="A495">
        <v>2016</v>
      </c>
      <c r="B495">
        <v>14</v>
      </c>
      <c r="C495">
        <v>1660</v>
      </c>
      <c r="D495" t="s">
        <v>495</v>
      </c>
      <c r="E495">
        <v>100</v>
      </c>
      <c r="F495">
        <v>125</v>
      </c>
      <c r="G495">
        <v>19</v>
      </c>
      <c r="H495" s="2" t="s">
        <v>1872</v>
      </c>
      <c r="I495" s="2" t="s">
        <v>1924</v>
      </c>
      <c r="J495" t="s">
        <v>1775</v>
      </c>
      <c r="L495" t="str">
        <f t="shared" si="14"/>
        <v>null</v>
      </c>
      <c r="N495" t="str">
        <f t="shared" si="15"/>
        <v>insert into Artwork values(2016, 14, 1660, 'Beaded Scarf - From the Estate of Kathleen Spangler', 100, 125, 19, 'n', null, 'North');</v>
      </c>
    </row>
    <row r="496" spans="1:14" x14ac:dyDescent="0.5">
      <c r="A496">
        <v>2016</v>
      </c>
      <c r="B496">
        <v>15</v>
      </c>
      <c r="C496">
        <v>840</v>
      </c>
      <c r="D496" t="s">
        <v>526</v>
      </c>
      <c r="E496">
        <v>465</v>
      </c>
      <c r="F496">
        <v>325</v>
      </c>
      <c r="G496">
        <v>46</v>
      </c>
      <c r="H496" s="2" t="s">
        <v>1872</v>
      </c>
      <c r="I496" s="2" t="s">
        <v>1924</v>
      </c>
      <c r="J496" t="s">
        <v>1774</v>
      </c>
      <c r="L496" t="str">
        <f t="shared" si="14"/>
        <v>null</v>
      </c>
      <c r="N496" t="str">
        <f t="shared" si="15"/>
        <v>insert into Artwork values(2016, 15, 840, 'The Big Break', 465, 325, 46, 'n', null, 'South');</v>
      </c>
    </row>
    <row r="497" spans="1:14" x14ac:dyDescent="0.5">
      <c r="A497">
        <v>2016</v>
      </c>
      <c r="B497">
        <v>16</v>
      </c>
      <c r="C497">
        <v>840</v>
      </c>
      <c r="D497" t="s">
        <v>537</v>
      </c>
      <c r="E497">
        <v>465</v>
      </c>
      <c r="F497">
        <v>150</v>
      </c>
      <c r="G497">
        <v>57</v>
      </c>
      <c r="H497" s="2" t="s">
        <v>1872</v>
      </c>
      <c r="I497" s="2" t="s">
        <v>1924</v>
      </c>
      <c r="J497" t="s">
        <v>1766</v>
      </c>
      <c r="L497" t="str">
        <f t="shared" si="14"/>
        <v>null</v>
      </c>
      <c r="N497" t="str">
        <f t="shared" si="15"/>
        <v>insert into Artwork values(2016, 16, 840, 'Point Judith Light', 465, 150, 57, 'n', null, 'Guggenheim');</v>
      </c>
    </row>
    <row r="498" spans="1:14" x14ac:dyDescent="0.5">
      <c r="A498">
        <v>2016</v>
      </c>
      <c r="B498">
        <v>17</v>
      </c>
      <c r="C498">
        <v>1900</v>
      </c>
      <c r="D498" t="s">
        <v>1180</v>
      </c>
      <c r="E498">
        <v>420</v>
      </c>
      <c r="F498">
        <v>350</v>
      </c>
      <c r="G498">
        <v>22</v>
      </c>
      <c r="H498" s="2" t="s">
        <v>1872</v>
      </c>
      <c r="I498" s="2" t="s">
        <v>1924</v>
      </c>
      <c r="J498" t="s">
        <v>1772</v>
      </c>
      <c r="L498" t="str">
        <f t="shared" si="14"/>
        <v>null</v>
      </c>
      <c r="N498" t="str">
        <f t="shared" si="15"/>
        <v>insert into Artwork values(2016, 17, 1900, 'Grove at Horsehead Jamestown, RI', 420, 350, 22, 'n', null, 'East');</v>
      </c>
    </row>
    <row r="499" spans="1:14" x14ac:dyDescent="0.5">
      <c r="A499">
        <v>2016</v>
      </c>
      <c r="B499">
        <v>18</v>
      </c>
      <c r="C499">
        <v>1735</v>
      </c>
      <c r="D499" t="s">
        <v>487</v>
      </c>
      <c r="E499">
        <v>590</v>
      </c>
      <c r="F499">
        <v>95</v>
      </c>
      <c r="G499">
        <v>12</v>
      </c>
      <c r="H499" s="2" t="s">
        <v>1872</v>
      </c>
      <c r="I499" s="2" t="s">
        <v>1924</v>
      </c>
      <c r="J499" t="s">
        <v>1770</v>
      </c>
      <c r="L499" t="str">
        <f t="shared" si="14"/>
        <v>null</v>
      </c>
      <c r="N499" t="str">
        <f t="shared" si="15"/>
        <v>insert into Artwork values(2016, 18, 1735, 'Fruit Bowl', 590, 95, 12, 'n', null, 'Gund');</v>
      </c>
    </row>
    <row r="500" spans="1:14" x14ac:dyDescent="0.5">
      <c r="A500">
        <v>2016</v>
      </c>
      <c r="B500">
        <v>19</v>
      </c>
      <c r="C500">
        <v>1715</v>
      </c>
      <c r="D500" t="s">
        <v>554</v>
      </c>
      <c r="E500">
        <v>410</v>
      </c>
      <c r="F500">
        <v>600</v>
      </c>
      <c r="G500" s="2" t="s">
        <v>1924</v>
      </c>
      <c r="H500" s="2" t="s">
        <v>1199</v>
      </c>
      <c r="I500" s="7" t="s">
        <v>1851</v>
      </c>
      <c r="J500" t="s">
        <v>1768</v>
      </c>
      <c r="L500" t="str">
        <f t="shared" si="14"/>
        <v>'22-Sep-16'</v>
      </c>
      <c r="N500" t="str">
        <f t="shared" si="15"/>
        <v>insert into Artwork values(2016, 19, 1715, 'Northern Window', 410, 600, null, 'y', '22-Sep-16', 'Rubell');</v>
      </c>
    </row>
    <row r="501" spans="1:14" x14ac:dyDescent="0.5">
      <c r="A501">
        <v>2016</v>
      </c>
      <c r="B501">
        <v>20</v>
      </c>
      <c r="C501">
        <v>1600</v>
      </c>
      <c r="D501" t="s">
        <v>546</v>
      </c>
      <c r="E501">
        <v>590</v>
      </c>
      <c r="F501">
        <v>75</v>
      </c>
      <c r="G501">
        <v>69</v>
      </c>
      <c r="H501" s="2" t="s">
        <v>1872</v>
      </c>
      <c r="I501" s="2" t="s">
        <v>1924</v>
      </c>
      <c r="J501" t="s">
        <v>1775</v>
      </c>
      <c r="L501" t="str">
        <f t="shared" si="14"/>
        <v>null</v>
      </c>
      <c r="N501" t="str">
        <f t="shared" si="15"/>
        <v>insert into Artwork values(2016, 20, 1600, 'Serving Tray', 590, 75, 69, 'n', null, 'North');</v>
      </c>
    </row>
    <row r="502" spans="1:14" x14ac:dyDescent="0.5">
      <c r="A502">
        <v>2016</v>
      </c>
      <c r="B502">
        <v>21</v>
      </c>
      <c r="C502">
        <v>1850</v>
      </c>
      <c r="D502" t="s">
        <v>493</v>
      </c>
      <c r="E502">
        <v>10</v>
      </c>
      <c r="F502">
        <v>325</v>
      </c>
      <c r="G502">
        <v>18</v>
      </c>
      <c r="H502" s="2" t="s">
        <v>1872</v>
      </c>
      <c r="I502" s="2" t="s">
        <v>1924</v>
      </c>
      <c r="J502" t="s">
        <v>1773</v>
      </c>
      <c r="L502" t="str">
        <f t="shared" si="14"/>
        <v>null</v>
      </c>
      <c r="N502" t="str">
        <f t="shared" si="15"/>
        <v>insert into Artwork values(2016, 21, 1850, 'Hydrangea', 10, 325, 18, 'n', null, 'West');</v>
      </c>
    </row>
    <row r="503" spans="1:14" x14ac:dyDescent="0.5">
      <c r="A503">
        <v>2016</v>
      </c>
      <c r="B503">
        <v>22</v>
      </c>
      <c r="C503">
        <v>520</v>
      </c>
      <c r="D503" t="s">
        <v>517</v>
      </c>
      <c r="E503">
        <v>805</v>
      </c>
      <c r="F503">
        <v>165</v>
      </c>
      <c r="G503">
        <v>36</v>
      </c>
      <c r="H503" s="2" t="s">
        <v>1872</v>
      </c>
      <c r="I503" s="2" t="s">
        <v>1924</v>
      </c>
      <c r="J503" t="s">
        <v>1773</v>
      </c>
      <c r="L503" t="str">
        <f t="shared" si="14"/>
        <v>null</v>
      </c>
      <c r="N503" t="str">
        <f t="shared" si="15"/>
        <v>insert into Artwork values(2016, 22, 520, 'Poppy Quartet', 805, 165, 36, 'n', null, 'West');</v>
      </c>
    </row>
    <row r="504" spans="1:14" x14ac:dyDescent="0.5">
      <c r="A504">
        <v>2016</v>
      </c>
      <c r="B504">
        <v>23</v>
      </c>
      <c r="C504">
        <v>675</v>
      </c>
      <c r="D504" t="s">
        <v>525</v>
      </c>
      <c r="E504">
        <v>590</v>
      </c>
      <c r="F504">
        <v>75</v>
      </c>
      <c r="G504">
        <v>44</v>
      </c>
      <c r="H504" s="2" t="s">
        <v>1872</v>
      </c>
      <c r="I504" s="2" t="s">
        <v>1924</v>
      </c>
      <c r="J504" t="s">
        <v>1771</v>
      </c>
      <c r="L504" t="str">
        <f t="shared" si="14"/>
        <v>null</v>
      </c>
      <c r="N504" t="str">
        <f t="shared" si="15"/>
        <v>insert into Artwork values(2016, 23, 675, 'Thrown and Altered Bowls', 590, 75, 44, 'n', null, 'Moretti');</v>
      </c>
    </row>
    <row r="505" spans="1:14" x14ac:dyDescent="0.5">
      <c r="A505">
        <v>2016</v>
      </c>
      <c r="B505">
        <v>24</v>
      </c>
      <c r="C505">
        <v>800</v>
      </c>
      <c r="D505" t="s">
        <v>548</v>
      </c>
      <c r="E505">
        <v>350</v>
      </c>
      <c r="F505">
        <v>75</v>
      </c>
      <c r="G505">
        <v>71</v>
      </c>
      <c r="H505" s="2" t="s">
        <v>1872</v>
      </c>
      <c r="I505" s="2" t="s">
        <v>1924</v>
      </c>
      <c r="J505" t="s">
        <v>1783</v>
      </c>
      <c r="L505" t="str">
        <f t="shared" si="14"/>
        <v>null</v>
      </c>
      <c r="N505" t="str">
        <f t="shared" si="15"/>
        <v>insert into Artwork values(2016, 24, 800, 'Ambitus', 350, 75, 71, 'n', null, 'Sculpture Terrace');</v>
      </c>
    </row>
    <row r="506" spans="1:14" x14ac:dyDescent="0.5">
      <c r="A506">
        <v>2016</v>
      </c>
      <c r="B506">
        <v>25</v>
      </c>
      <c r="C506">
        <v>1345</v>
      </c>
      <c r="D506" t="s">
        <v>512</v>
      </c>
      <c r="E506">
        <v>805</v>
      </c>
      <c r="F506">
        <v>150</v>
      </c>
      <c r="G506">
        <v>32</v>
      </c>
      <c r="H506" s="2" t="s">
        <v>1872</v>
      </c>
      <c r="I506" s="2" t="s">
        <v>1924</v>
      </c>
      <c r="J506" t="s">
        <v>1771</v>
      </c>
      <c r="L506" t="str">
        <f t="shared" si="14"/>
        <v>null</v>
      </c>
      <c r="N506" t="str">
        <f t="shared" si="15"/>
        <v>insert into Artwork values(2016, 25, 1345, 'Almacs', 805, 150, 32, 'n', null, 'Moretti');</v>
      </c>
    </row>
    <row r="507" spans="1:14" x14ac:dyDescent="0.5">
      <c r="A507">
        <v>2016</v>
      </c>
      <c r="B507">
        <v>26</v>
      </c>
      <c r="C507">
        <v>780</v>
      </c>
      <c r="D507" t="s">
        <v>556</v>
      </c>
      <c r="E507">
        <v>580</v>
      </c>
      <c r="F507">
        <v>125</v>
      </c>
      <c r="G507" s="2" t="s">
        <v>1924</v>
      </c>
      <c r="H507" s="2" t="s">
        <v>1199</v>
      </c>
      <c r="I507" s="7" t="s">
        <v>1852</v>
      </c>
      <c r="J507" t="s">
        <v>1495</v>
      </c>
      <c r="L507" t="str">
        <f t="shared" si="14"/>
        <v>'14-Dec-16'</v>
      </c>
      <c r="N507" t="str">
        <f t="shared" si="15"/>
        <v>insert into Artwork values(2016, 26, 780, 'Sandflies and Stormy Weather at Matunuck', 580, 125, null, 'y', '14-Dec-16', 'Walker');</v>
      </c>
    </row>
    <row r="508" spans="1:14" x14ac:dyDescent="0.5">
      <c r="A508">
        <v>2016</v>
      </c>
      <c r="B508">
        <v>27</v>
      </c>
      <c r="C508">
        <v>80</v>
      </c>
      <c r="D508" t="s">
        <v>507</v>
      </c>
      <c r="E508">
        <v>220</v>
      </c>
      <c r="F508">
        <v>130</v>
      </c>
      <c r="G508">
        <v>29</v>
      </c>
      <c r="H508" s="2" t="s">
        <v>1872</v>
      </c>
      <c r="I508" s="2" t="s">
        <v>1924</v>
      </c>
      <c r="J508" t="s">
        <v>1772</v>
      </c>
      <c r="L508" t="str">
        <f t="shared" si="14"/>
        <v>null</v>
      </c>
      <c r="N508" t="str">
        <f t="shared" si="15"/>
        <v>insert into Artwork values(2016, 27, 80, 'Fancy Free', 220, 130, 29, 'n', null, 'East');</v>
      </c>
    </row>
    <row r="509" spans="1:14" x14ac:dyDescent="0.5">
      <c r="A509">
        <v>2016</v>
      </c>
      <c r="B509">
        <v>28</v>
      </c>
      <c r="C509">
        <v>1835</v>
      </c>
      <c r="D509" t="s">
        <v>498</v>
      </c>
      <c r="E509">
        <v>410</v>
      </c>
      <c r="F509">
        <v>200</v>
      </c>
      <c r="G509">
        <v>21</v>
      </c>
      <c r="H509" s="2" t="s">
        <v>1872</v>
      </c>
      <c r="I509" s="2" t="s">
        <v>1924</v>
      </c>
      <c r="J509" t="s">
        <v>1769</v>
      </c>
      <c r="L509" t="str">
        <f t="shared" si="14"/>
        <v>null</v>
      </c>
      <c r="N509" t="str">
        <f t="shared" si="15"/>
        <v>insert into Artwork values(2016, 28, 1835, 'Westerly Wetland', 410, 200, 21, 'n', null, 'Dreier');</v>
      </c>
    </row>
    <row r="510" spans="1:14" x14ac:dyDescent="0.5">
      <c r="A510">
        <v>2016</v>
      </c>
      <c r="B510">
        <v>29</v>
      </c>
      <c r="C510">
        <v>1845</v>
      </c>
      <c r="D510" t="s">
        <v>561</v>
      </c>
      <c r="E510">
        <v>480</v>
      </c>
      <c r="F510">
        <v>150</v>
      </c>
      <c r="G510" s="2" t="s">
        <v>1924</v>
      </c>
      <c r="H510" s="2" t="s">
        <v>1872</v>
      </c>
      <c r="I510" s="2" t="s">
        <v>1924</v>
      </c>
      <c r="J510" t="s">
        <v>1770</v>
      </c>
      <c r="L510" t="str">
        <f t="shared" si="14"/>
        <v>null</v>
      </c>
      <c r="N510" t="str">
        <f t="shared" si="15"/>
        <v>insert into Artwork values(2016, 29, 1845, 'Chess', 480, 150, null, 'n', null, 'Gund');</v>
      </c>
    </row>
    <row r="511" spans="1:14" x14ac:dyDescent="0.5">
      <c r="A511">
        <v>2016</v>
      </c>
      <c r="B511">
        <v>30</v>
      </c>
      <c r="C511">
        <v>1845</v>
      </c>
      <c r="D511" t="s">
        <v>560</v>
      </c>
      <c r="E511">
        <v>480</v>
      </c>
      <c r="F511">
        <v>150</v>
      </c>
      <c r="G511" s="2" t="s">
        <v>1924</v>
      </c>
      <c r="H511" s="2" t="s">
        <v>1872</v>
      </c>
      <c r="I511" s="2" t="s">
        <v>1924</v>
      </c>
      <c r="J511" t="s">
        <v>1779</v>
      </c>
      <c r="L511" t="str">
        <f t="shared" si="14"/>
        <v>null</v>
      </c>
      <c r="N511" t="str">
        <f t="shared" si="15"/>
        <v>insert into Artwork values(2016, 30, 1845, 'Dominos', 480, 150, null, 'n', null, 'Lumpkin');</v>
      </c>
    </row>
    <row r="512" spans="1:14" x14ac:dyDescent="0.5">
      <c r="A512">
        <v>2016</v>
      </c>
      <c r="B512">
        <v>31</v>
      </c>
      <c r="C512">
        <v>1225</v>
      </c>
      <c r="D512" t="s">
        <v>496</v>
      </c>
      <c r="E512">
        <v>505</v>
      </c>
      <c r="F512">
        <v>395</v>
      </c>
      <c r="G512">
        <v>20</v>
      </c>
      <c r="H512" s="2" t="s">
        <v>1872</v>
      </c>
      <c r="I512" s="2" t="s">
        <v>1924</v>
      </c>
      <c r="J512" t="s">
        <v>1774</v>
      </c>
      <c r="L512" t="str">
        <f t="shared" si="14"/>
        <v>null</v>
      </c>
      <c r="N512" t="str">
        <f t="shared" si="15"/>
        <v>insert into Artwork values(2016, 31, 1225, 'Havana Living #1', 505, 395, 20, 'n', null, 'South');</v>
      </c>
    </row>
    <row r="513" spans="1:14" x14ac:dyDescent="0.5">
      <c r="A513">
        <v>2016</v>
      </c>
      <c r="B513">
        <v>32</v>
      </c>
      <c r="C513">
        <v>1250</v>
      </c>
      <c r="D513" t="s">
        <v>536</v>
      </c>
      <c r="E513">
        <v>410</v>
      </c>
      <c r="F513">
        <v>100</v>
      </c>
      <c r="G513">
        <v>56</v>
      </c>
      <c r="H513" s="2" t="s">
        <v>1872</v>
      </c>
      <c r="I513" s="2" t="s">
        <v>1924</v>
      </c>
      <c r="J513" t="s">
        <v>1767</v>
      </c>
      <c r="L513" t="str">
        <f t="shared" si="14"/>
        <v>null</v>
      </c>
      <c r="N513" t="str">
        <f t="shared" si="15"/>
        <v>insert into Artwork values(2016, 32, 1250, 'Cedar Tree Point, Wickford', 410, 100, 56, 'n', null, 'Saatchi');</v>
      </c>
    </row>
    <row r="514" spans="1:14" x14ac:dyDescent="0.5">
      <c r="A514">
        <v>2016</v>
      </c>
      <c r="B514">
        <v>33</v>
      </c>
      <c r="C514">
        <v>1865</v>
      </c>
      <c r="D514" t="s">
        <v>485</v>
      </c>
      <c r="E514">
        <v>410</v>
      </c>
      <c r="F514">
        <v>300</v>
      </c>
      <c r="G514">
        <v>11</v>
      </c>
      <c r="H514" s="2" t="s">
        <v>1872</v>
      </c>
      <c r="I514" s="2" t="s">
        <v>1924</v>
      </c>
      <c r="J514" t="s">
        <v>1768</v>
      </c>
      <c r="L514" t="str">
        <f t="shared" si="14"/>
        <v>null</v>
      </c>
      <c r="N514" t="str">
        <f t="shared" si="15"/>
        <v>insert into Artwork values(2016, 33, 1865, 'Lilacs', 410, 300, 11, 'n', null, 'Rubell');</v>
      </c>
    </row>
    <row r="515" spans="1:14" x14ac:dyDescent="0.5">
      <c r="A515">
        <v>2016</v>
      </c>
      <c r="B515">
        <v>34</v>
      </c>
      <c r="C515">
        <v>650</v>
      </c>
      <c r="D515" t="s">
        <v>545</v>
      </c>
      <c r="E515">
        <v>505</v>
      </c>
      <c r="F515">
        <v>145</v>
      </c>
      <c r="G515">
        <v>67</v>
      </c>
      <c r="H515" s="2" t="s">
        <v>1872</v>
      </c>
      <c r="I515" s="2" t="s">
        <v>1924</v>
      </c>
      <c r="J515" t="s">
        <v>1769</v>
      </c>
      <c r="L515" t="str">
        <f t="shared" si="14"/>
        <v>null</v>
      </c>
      <c r="N515" t="str">
        <f t="shared" si="15"/>
        <v>insert into Artwork values(2016, 34, 650, 'Blue Hues', 505, 145, 67, 'n', null, 'Dreier');</v>
      </c>
    </row>
    <row r="516" spans="1:14" x14ac:dyDescent="0.5">
      <c r="A516">
        <v>2016</v>
      </c>
      <c r="B516">
        <v>35</v>
      </c>
      <c r="C516">
        <v>1750</v>
      </c>
      <c r="D516" t="s">
        <v>481</v>
      </c>
      <c r="E516">
        <v>805</v>
      </c>
      <c r="F516">
        <v>350</v>
      </c>
      <c r="G516">
        <v>7</v>
      </c>
      <c r="H516" s="2" t="s">
        <v>1872</v>
      </c>
      <c r="I516" s="2" t="s">
        <v>1924</v>
      </c>
      <c r="J516" t="s">
        <v>1771</v>
      </c>
      <c r="L516" t="str">
        <f t="shared" si="14"/>
        <v>null</v>
      </c>
      <c r="N516" t="str">
        <f t="shared" si="15"/>
        <v>insert into Artwork values(2016, 35, 1750, 'Dinner for Two', 805, 350, 7, 'n', null, 'Moretti');</v>
      </c>
    </row>
    <row r="517" spans="1:14" x14ac:dyDescent="0.5">
      <c r="A517">
        <v>2016</v>
      </c>
      <c r="B517">
        <v>36</v>
      </c>
      <c r="C517">
        <v>65</v>
      </c>
      <c r="D517" t="s">
        <v>519</v>
      </c>
      <c r="E517">
        <v>65</v>
      </c>
      <c r="F517">
        <v>325</v>
      </c>
      <c r="G517">
        <v>38</v>
      </c>
      <c r="H517" s="2" t="s">
        <v>1872</v>
      </c>
      <c r="I517" s="2" t="s">
        <v>1924</v>
      </c>
      <c r="J517" t="s">
        <v>1772</v>
      </c>
      <c r="L517" t="str">
        <f t="shared" ref="L517:L580" si="16">IF(I517 = "null","null","'" &amp; I517 &amp;"'")</f>
        <v>null</v>
      </c>
      <c r="N517" t="str">
        <f t="shared" ref="N517:N580" si="17">"insert into Artwork values(" &amp; A517 &amp; ", " &amp; B517 &amp; ", " &amp; C517 &amp; ", '" &amp; D517 &amp; "', " &amp;E517 &amp; ", " &amp; F517 &amp; ", " &amp; G517 &amp; ", '" &amp; H517 &amp; "', " &amp; L517 &amp; ", '" &amp; J517 &amp; "');"</f>
        <v>insert into Artwork values(2016, 36, 65, 'Opposites II', 65, 325, 38, 'n', null, 'East');</v>
      </c>
    </row>
    <row r="518" spans="1:14" x14ac:dyDescent="0.5">
      <c r="A518">
        <v>2016</v>
      </c>
      <c r="B518">
        <v>37</v>
      </c>
      <c r="C518">
        <v>1780</v>
      </c>
      <c r="D518" t="s">
        <v>1898</v>
      </c>
      <c r="E518">
        <v>315</v>
      </c>
      <c r="F518">
        <v>95</v>
      </c>
      <c r="G518">
        <v>68</v>
      </c>
      <c r="H518" s="2" t="s">
        <v>1872</v>
      </c>
      <c r="I518" s="2" t="s">
        <v>1924</v>
      </c>
      <c r="J518" t="s">
        <v>1783</v>
      </c>
      <c r="L518" t="str">
        <f t="shared" si="16"/>
        <v>null</v>
      </c>
      <c r="N518" t="str">
        <f t="shared" si="17"/>
        <v>insert into Artwork values(2016, 37, 1780, 'Milk and Eggs', 315, 95, 68, 'n', null, 'Sculpture Terrace');</v>
      </c>
    </row>
    <row r="519" spans="1:14" x14ac:dyDescent="0.5">
      <c r="A519">
        <v>2016</v>
      </c>
      <c r="B519">
        <v>38</v>
      </c>
      <c r="C519">
        <v>65</v>
      </c>
      <c r="D519" t="s">
        <v>544</v>
      </c>
      <c r="E519">
        <v>65</v>
      </c>
      <c r="F519">
        <v>325</v>
      </c>
      <c r="G519">
        <v>66</v>
      </c>
      <c r="H519" s="2" t="s">
        <v>1872</v>
      </c>
      <c r="I519" s="2" t="s">
        <v>1924</v>
      </c>
      <c r="J519" t="s">
        <v>1492</v>
      </c>
      <c r="L519" t="str">
        <f t="shared" si="16"/>
        <v>null</v>
      </c>
      <c r="N519" t="str">
        <f t="shared" si="17"/>
        <v>insert into Artwork values(2016, 38, 65, 'Opposites I', 65, 325, 66, 'n', null, 'Vogel');</v>
      </c>
    </row>
    <row r="520" spans="1:14" x14ac:dyDescent="0.5">
      <c r="A520">
        <v>2016</v>
      </c>
      <c r="B520">
        <v>39</v>
      </c>
      <c r="C520">
        <v>420</v>
      </c>
      <c r="D520" t="s">
        <v>528</v>
      </c>
      <c r="E520">
        <v>590</v>
      </c>
      <c r="F520">
        <v>150</v>
      </c>
      <c r="G520">
        <v>49</v>
      </c>
      <c r="H520" s="2" t="s">
        <v>1872</v>
      </c>
      <c r="I520" s="2" t="s">
        <v>1924</v>
      </c>
      <c r="J520" t="s">
        <v>1766</v>
      </c>
      <c r="L520" t="str">
        <f t="shared" si="16"/>
        <v>null</v>
      </c>
      <c r="N520" t="str">
        <f t="shared" si="17"/>
        <v>insert into Artwork values(2016, 39, 420, 'Fun Wine Cooler or Vase', 590, 150, 49, 'n', null, 'Guggenheim');</v>
      </c>
    </row>
    <row r="521" spans="1:14" x14ac:dyDescent="0.5">
      <c r="A521">
        <v>2016</v>
      </c>
      <c r="B521">
        <v>40</v>
      </c>
      <c r="C521">
        <v>1105</v>
      </c>
      <c r="D521" t="s">
        <v>520</v>
      </c>
      <c r="E521">
        <v>440</v>
      </c>
      <c r="F521">
        <v>125</v>
      </c>
      <c r="G521">
        <v>39</v>
      </c>
      <c r="H521" s="2" t="s">
        <v>1872</v>
      </c>
      <c r="I521" s="2" t="s">
        <v>1924</v>
      </c>
      <c r="J521" t="s">
        <v>1770</v>
      </c>
      <c r="L521" t="str">
        <f t="shared" si="16"/>
        <v>null</v>
      </c>
      <c r="N521" t="str">
        <f t="shared" si="17"/>
        <v>insert into Artwork values(2016, 40, 1105, 'Corner of Fountain and Main (Wickford)', 440, 125, 39, 'n', null, 'Gund');</v>
      </c>
    </row>
    <row r="522" spans="1:14" x14ac:dyDescent="0.5">
      <c r="A522">
        <v>2016</v>
      </c>
      <c r="B522">
        <v>41</v>
      </c>
      <c r="C522">
        <v>1775</v>
      </c>
      <c r="D522" t="s">
        <v>1881</v>
      </c>
      <c r="E522">
        <v>315</v>
      </c>
      <c r="F522">
        <v>85</v>
      </c>
      <c r="G522">
        <v>61</v>
      </c>
      <c r="H522" s="2" t="s">
        <v>1872</v>
      </c>
      <c r="I522" s="2" t="s">
        <v>1924</v>
      </c>
      <c r="J522" t="s">
        <v>1776</v>
      </c>
      <c r="L522" t="str">
        <f t="shared" si="16"/>
        <v>null</v>
      </c>
      <c r="N522" t="str">
        <f t="shared" si="17"/>
        <v>insert into Artwork values(2016, 41, 1775, 'Sailor''s Delight', 315, 85, 61, 'n', null, 'Sculpture Garden');</v>
      </c>
    </row>
    <row r="523" spans="1:14" x14ac:dyDescent="0.5">
      <c r="A523">
        <v>2016</v>
      </c>
      <c r="B523">
        <v>42</v>
      </c>
      <c r="C523">
        <v>1060</v>
      </c>
      <c r="D523" t="s">
        <v>522</v>
      </c>
      <c r="E523">
        <v>285</v>
      </c>
      <c r="F523">
        <v>300</v>
      </c>
      <c r="G523">
        <v>40</v>
      </c>
      <c r="H523" s="2" t="s">
        <v>1872</v>
      </c>
      <c r="I523" s="2" t="s">
        <v>1924</v>
      </c>
      <c r="J523" t="s">
        <v>1783</v>
      </c>
      <c r="L523" t="str">
        <f t="shared" si="16"/>
        <v>null</v>
      </c>
      <c r="N523" t="str">
        <f t="shared" si="17"/>
        <v>insert into Artwork values(2016, 42, 1060, 'Summer Girls', 285, 300, 40, 'n', null, 'Sculpture Terrace');</v>
      </c>
    </row>
    <row r="524" spans="1:14" x14ac:dyDescent="0.5">
      <c r="A524">
        <v>2016</v>
      </c>
      <c r="B524">
        <v>43</v>
      </c>
      <c r="C524">
        <v>740</v>
      </c>
      <c r="D524" t="s">
        <v>476</v>
      </c>
      <c r="E524">
        <v>5</v>
      </c>
      <c r="F524">
        <v>800</v>
      </c>
      <c r="G524">
        <v>2</v>
      </c>
      <c r="H524" s="2" t="s">
        <v>1872</v>
      </c>
      <c r="I524" s="2" t="s">
        <v>1924</v>
      </c>
      <c r="J524" t="s">
        <v>1775</v>
      </c>
      <c r="L524" t="str">
        <f t="shared" si="16"/>
        <v>null</v>
      </c>
      <c r="N524" t="str">
        <f t="shared" si="17"/>
        <v>insert into Artwork values(2016, 43, 740, 'Flowers For Tatianna', 5, 800, 2, 'n', null, 'North');</v>
      </c>
    </row>
    <row r="525" spans="1:14" x14ac:dyDescent="0.5">
      <c r="A525">
        <v>2016</v>
      </c>
      <c r="B525">
        <v>44</v>
      </c>
      <c r="C525">
        <v>660</v>
      </c>
      <c r="D525" t="s">
        <v>529</v>
      </c>
      <c r="E525">
        <v>565</v>
      </c>
      <c r="F525">
        <v>90</v>
      </c>
      <c r="G525">
        <v>50</v>
      </c>
      <c r="H525" s="2" t="s">
        <v>1872</v>
      </c>
      <c r="I525" s="2" t="s">
        <v>1924</v>
      </c>
      <c r="J525" t="s">
        <v>1773</v>
      </c>
      <c r="L525" t="str">
        <f t="shared" si="16"/>
        <v>null</v>
      </c>
      <c r="N525" t="str">
        <f t="shared" si="17"/>
        <v>insert into Artwork values(2016, 44, 660, 'Blue Spash Teapot', 565, 90, 50, 'n', null, 'West');</v>
      </c>
    </row>
    <row r="526" spans="1:14" x14ac:dyDescent="0.5">
      <c r="A526">
        <v>2016</v>
      </c>
      <c r="B526">
        <v>45</v>
      </c>
      <c r="C526">
        <v>735</v>
      </c>
      <c r="D526" t="s">
        <v>513</v>
      </c>
      <c r="E526">
        <v>755</v>
      </c>
      <c r="F526">
        <v>62</v>
      </c>
      <c r="G526">
        <v>33</v>
      </c>
      <c r="H526" s="2" t="s">
        <v>1872</v>
      </c>
      <c r="I526" s="2" t="s">
        <v>1924</v>
      </c>
      <c r="J526" t="s">
        <v>1776</v>
      </c>
      <c r="L526" t="str">
        <f t="shared" si="16"/>
        <v>null</v>
      </c>
      <c r="N526" t="str">
        <f t="shared" si="17"/>
        <v>insert into Artwork values(2016, 45, 735, 'Bowl ', 755, 62, 33, 'n', null, 'Sculpture Garden');</v>
      </c>
    </row>
    <row r="527" spans="1:14" x14ac:dyDescent="0.5">
      <c r="A527">
        <v>2016</v>
      </c>
      <c r="B527">
        <v>46</v>
      </c>
      <c r="C527">
        <v>725</v>
      </c>
      <c r="D527" t="s">
        <v>492</v>
      </c>
      <c r="E527">
        <v>245</v>
      </c>
      <c r="F527">
        <v>100</v>
      </c>
      <c r="G527">
        <v>16</v>
      </c>
      <c r="H527" s="2" t="s">
        <v>1872</v>
      </c>
      <c r="I527" s="2" t="s">
        <v>1924</v>
      </c>
      <c r="J527" t="s">
        <v>1771</v>
      </c>
      <c r="L527" t="str">
        <f t="shared" si="16"/>
        <v>null</v>
      </c>
      <c r="N527" t="str">
        <f t="shared" si="17"/>
        <v>insert into Artwork values(2016, 46, 725, 'The House of the Bait and Switch', 245, 100, 16, 'n', null, 'Moretti');</v>
      </c>
    </row>
    <row r="528" spans="1:14" x14ac:dyDescent="0.5">
      <c r="A528">
        <v>2016</v>
      </c>
      <c r="B528">
        <v>47</v>
      </c>
      <c r="C528">
        <v>1205</v>
      </c>
      <c r="D528" t="s">
        <v>539</v>
      </c>
      <c r="E528">
        <v>5</v>
      </c>
      <c r="F528">
        <v>185</v>
      </c>
      <c r="G528">
        <v>59</v>
      </c>
      <c r="H528" s="2" t="s">
        <v>1872</v>
      </c>
      <c r="I528" s="2" t="s">
        <v>1924</v>
      </c>
      <c r="J528" t="s">
        <v>1492</v>
      </c>
      <c r="L528" t="str">
        <f t="shared" si="16"/>
        <v>null</v>
      </c>
      <c r="N528" t="str">
        <f t="shared" si="17"/>
        <v>insert into Artwork values(2016, 47, 1205, 'Twilight', 5, 185, 59, 'n', null, 'Vogel');</v>
      </c>
    </row>
    <row r="529" spans="1:14" x14ac:dyDescent="0.5">
      <c r="A529">
        <v>2016</v>
      </c>
      <c r="B529">
        <v>48</v>
      </c>
      <c r="C529">
        <v>1025</v>
      </c>
      <c r="D529" t="s">
        <v>527</v>
      </c>
      <c r="E529">
        <v>805</v>
      </c>
      <c r="F529">
        <v>225</v>
      </c>
      <c r="G529">
        <v>47</v>
      </c>
      <c r="H529" s="2" t="s">
        <v>1872</v>
      </c>
      <c r="I529" s="2" t="s">
        <v>1924</v>
      </c>
      <c r="J529" t="s">
        <v>1768</v>
      </c>
      <c r="L529" t="str">
        <f t="shared" si="16"/>
        <v>null</v>
      </c>
      <c r="N529" t="str">
        <f t="shared" si="17"/>
        <v>insert into Artwork values(2016, 48, 1025, 'Gulls at the Beach', 805, 225, 47, 'n', null, 'Rubell');</v>
      </c>
    </row>
    <row r="530" spans="1:14" x14ac:dyDescent="0.5">
      <c r="A530">
        <v>2016</v>
      </c>
      <c r="B530">
        <v>49</v>
      </c>
      <c r="C530">
        <v>270</v>
      </c>
      <c r="D530" t="s">
        <v>541</v>
      </c>
      <c r="E530">
        <v>465</v>
      </c>
      <c r="F530">
        <v>220</v>
      </c>
      <c r="G530">
        <v>62</v>
      </c>
      <c r="H530" s="2" t="s">
        <v>1872</v>
      </c>
      <c r="I530" s="2" t="s">
        <v>1924</v>
      </c>
      <c r="J530" t="s">
        <v>1772</v>
      </c>
      <c r="L530" t="str">
        <f t="shared" si="16"/>
        <v>null</v>
      </c>
      <c r="N530" t="str">
        <f t="shared" si="17"/>
        <v>insert into Artwork values(2016, 49, 270, 'Walk in the Pines', 465, 220, 62, 'n', null, 'East');</v>
      </c>
    </row>
    <row r="531" spans="1:14" x14ac:dyDescent="0.5">
      <c r="A531">
        <v>2016</v>
      </c>
      <c r="B531">
        <v>50</v>
      </c>
      <c r="C531">
        <v>1245</v>
      </c>
      <c r="D531" t="s">
        <v>90</v>
      </c>
      <c r="E531">
        <v>495</v>
      </c>
      <c r="F531">
        <v>125</v>
      </c>
      <c r="G531">
        <v>4</v>
      </c>
      <c r="H531" s="2" t="s">
        <v>1872</v>
      </c>
      <c r="I531" s="2" t="s">
        <v>1924</v>
      </c>
      <c r="J531" t="s">
        <v>1495</v>
      </c>
      <c r="L531" t="str">
        <f t="shared" si="16"/>
        <v>null</v>
      </c>
      <c r="N531" t="str">
        <f t="shared" si="17"/>
        <v>insert into Artwork values(2016, 50, 1245, 'Fort Adams', 495, 125, 4, 'n', null, 'Walker');</v>
      </c>
    </row>
    <row r="532" spans="1:14" x14ac:dyDescent="0.5">
      <c r="A532">
        <v>2016</v>
      </c>
      <c r="B532">
        <v>51</v>
      </c>
      <c r="C532">
        <v>1770</v>
      </c>
      <c r="D532" t="s">
        <v>542</v>
      </c>
      <c r="E532">
        <v>555</v>
      </c>
      <c r="F532">
        <v>95</v>
      </c>
      <c r="G532">
        <v>63</v>
      </c>
      <c r="H532" s="2" t="s">
        <v>1872</v>
      </c>
      <c r="I532" s="2" t="s">
        <v>1924</v>
      </c>
      <c r="J532" t="s">
        <v>1769</v>
      </c>
      <c r="L532" t="str">
        <f t="shared" si="16"/>
        <v>null</v>
      </c>
      <c r="N532" t="str">
        <f t="shared" si="17"/>
        <v>insert into Artwork values(2016, 51, 1770, 'Day of the Dead Celebration', 555, 95, 63, 'n', null, 'Dreier');</v>
      </c>
    </row>
    <row r="533" spans="1:14" x14ac:dyDescent="0.5">
      <c r="A533">
        <v>2016</v>
      </c>
      <c r="B533">
        <v>52</v>
      </c>
      <c r="C533">
        <v>1615</v>
      </c>
      <c r="D533" t="s">
        <v>483</v>
      </c>
      <c r="E533">
        <v>800</v>
      </c>
      <c r="F533">
        <v>350</v>
      </c>
      <c r="G533">
        <v>9</v>
      </c>
      <c r="H533" s="2" t="s">
        <v>1872</v>
      </c>
      <c r="I533" s="2" t="s">
        <v>1924</v>
      </c>
      <c r="J533" t="s">
        <v>1767</v>
      </c>
      <c r="L533" t="str">
        <f t="shared" si="16"/>
        <v>null</v>
      </c>
      <c r="N533" t="str">
        <f t="shared" si="17"/>
        <v>insert into Artwork values(2016, 52, 1615, 'Grass Orchid', 800, 350, 9, 'n', null, 'Saatchi');</v>
      </c>
    </row>
    <row r="534" spans="1:14" x14ac:dyDescent="0.5">
      <c r="A534">
        <v>2016</v>
      </c>
      <c r="B534">
        <v>53</v>
      </c>
      <c r="C534">
        <v>1605</v>
      </c>
      <c r="D534" t="s">
        <v>515</v>
      </c>
      <c r="E534">
        <v>805</v>
      </c>
      <c r="F534">
        <v>100</v>
      </c>
      <c r="G534">
        <v>34</v>
      </c>
      <c r="H534" s="2" t="s">
        <v>1872</v>
      </c>
      <c r="I534" s="2" t="s">
        <v>1924</v>
      </c>
      <c r="J534" t="s">
        <v>1770</v>
      </c>
      <c r="L534" t="str">
        <f t="shared" si="16"/>
        <v>null</v>
      </c>
      <c r="N534" t="str">
        <f t="shared" si="17"/>
        <v>insert into Artwork values(2016, 53, 1605, 'View From Marsh', 805, 100, 34, 'n', null, 'Gund');</v>
      </c>
    </row>
    <row r="535" spans="1:14" x14ac:dyDescent="0.5">
      <c r="A535">
        <v>2016</v>
      </c>
      <c r="B535">
        <v>54</v>
      </c>
      <c r="C535">
        <v>375</v>
      </c>
      <c r="D535" t="s">
        <v>506</v>
      </c>
      <c r="E535">
        <v>590</v>
      </c>
      <c r="F535">
        <v>85</v>
      </c>
      <c r="G535">
        <v>28</v>
      </c>
      <c r="H535" s="2" t="s">
        <v>1872</v>
      </c>
      <c r="I535" s="2" t="s">
        <v>1924</v>
      </c>
      <c r="J535" t="s">
        <v>1492</v>
      </c>
      <c r="L535" t="str">
        <f t="shared" si="16"/>
        <v>null</v>
      </c>
      <c r="N535" t="str">
        <f t="shared" si="17"/>
        <v>insert into Artwork values(2016, 54, 375, 'Monkey Mug and Planter', 590, 85, 28, 'n', null, 'Vogel');</v>
      </c>
    </row>
    <row r="536" spans="1:14" x14ac:dyDescent="0.5">
      <c r="A536">
        <v>2016</v>
      </c>
      <c r="B536">
        <v>55</v>
      </c>
      <c r="C536">
        <v>875</v>
      </c>
      <c r="D536" t="s">
        <v>551</v>
      </c>
      <c r="E536">
        <v>420</v>
      </c>
      <c r="F536">
        <v>100</v>
      </c>
      <c r="G536" s="2" t="s">
        <v>1924</v>
      </c>
      <c r="H536" s="2" t="s">
        <v>1199</v>
      </c>
      <c r="I536" s="7" t="s">
        <v>1853</v>
      </c>
      <c r="J536" t="s">
        <v>1769</v>
      </c>
      <c r="L536" t="str">
        <f t="shared" si="16"/>
        <v>'30-Aug-16'</v>
      </c>
      <c r="N536" t="str">
        <f t="shared" si="17"/>
        <v>insert into Artwork values(2016, 55, 875, 'Shallot', 420, 100, null, 'y', '30-Aug-16', 'Dreier');</v>
      </c>
    </row>
    <row r="537" spans="1:14" x14ac:dyDescent="0.5">
      <c r="A537">
        <v>2016</v>
      </c>
      <c r="B537">
        <v>56</v>
      </c>
      <c r="C537">
        <v>765</v>
      </c>
      <c r="D537" t="s">
        <v>532</v>
      </c>
      <c r="E537">
        <v>460</v>
      </c>
      <c r="F537">
        <v>100</v>
      </c>
      <c r="G537">
        <v>53</v>
      </c>
      <c r="H537" s="2" t="s">
        <v>1872</v>
      </c>
      <c r="I537" s="2" t="s">
        <v>1924</v>
      </c>
      <c r="J537" t="s">
        <v>1769</v>
      </c>
      <c r="L537" t="str">
        <f t="shared" si="16"/>
        <v>null</v>
      </c>
      <c r="N537" t="str">
        <f t="shared" si="17"/>
        <v>insert into Artwork values(2016, 56, 765, 'Andacious Abanon', 460, 100, 53, 'n', null, 'Dreier');</v>
      </c>
    </row>
    <row r="538" spans="1:14" x14ac:dyDescent="0.5">
      <c r="A538">
        <v>2016</v>
      </c>
      <c r="B538">
        <v>57</v>
      </c>
      <c r="C538">
        <v>605</v>
      </c>
      <c r="D538" t="s">
        <v>543</v>
      </c>
      <c r="E538">
        <v>315</v>
      </c>
      <c r="F538">
        <v>325</v>
      </c>
      <c r="G538">
        <v>65</v>
      </c>
      <c r="H538" s="2" t="s">
        <v>1872</v>
      </c>
      <c r="I538" s="2" t="s">
        <v>1924</v>
      </c>
      <c r="J538" t="s">
        <v>1769</v>
      </c>
      <c r="L538" t="str">
        <f t="shared" si="16"/>
        <v>null</v>
      </c>
      <c r="N538" t="str">
        <f t="shared" si="17"/>
        <v>insert into Artwork values(2016, 57, 605, 'Mademoiselle Papillon', 315, 325, 65, 'n', null, 'Dreier');</v>
      </c>
    </row>
    <row r="539" spans="1:14" x14ac:dyDescent="0.5">
      <c r="A539">
        <v>2016</v>
      </c>
      <c r="B539">
        <v>58</v>
      </c>
      <c r="C539">
        <v>985</v>
      </c>
      <c r="D539" t="s">
        <v>475</v>
      </c>
      <c r="E539">
        <v>465</v>
      </c>
      <c r="F539">
        <v>300</v>
      </c>
      <c r="G539">
        <v>1</v>
      </c>
      <c r="H539" s="2" t="s">
        <v>1872</v>
      </c>
      <c r="I539" s="2" t="s">
        <v>1924</v>
      </c>
      <c r="J539" t="s">
        <v>1773</v>
      </c>
      <c r="L539" t="str">
        <f t="shared" si="16"/>
        <v>null</v>
      </c>
      <c r="N539" t="str">
        <f t="shared" si="17"/>
        <v>insert into Artwork values(2016, 58, 985, 'Napatree Dunes', 465, 300, 1, 'n', null, 'West');</v>
      </c>
    </row>
    <row r="540" spans="1:14" x14ac:dyDescent="0.5">
      <c r="A540">
        <v>2016</v>
      </c>
      <c r="B540">
        <v>59</v>
      </c>
      <c r="C540">
        <v>160</v>
      </c>
      <c r="D540" t="s">
        <v>482</v>
      </c>
      <c r="E540">
        <v>410</v>
      </c>
      <c r="F540">
        <v>400</v>
      </c>
      <c r="G540">
        <v>8</v>
      </c>
      <c r="H540" s="2" t="s">
        <v>1872</v>
      </c>
      <c r="I540" s="2" t="s">
        <v>1924</v>
      </c>
      <c r="J540" t="s">
        <v>1766</v>
      </c>
      <c r="L540" t="str">
        <f t="shared" si="16"/>
        <v>null</v>
      </c>
      <c r="N540" t="str">
        <f t="shared" si="17"/>
        <v>insert into Artwork values(2016, 59, 160, 'Forever South County', 410, 400, 8, 'n', null, 'Guggenheim');</v>
      </c>
    </row>
    <row r="541" spans="1:14" x14ac:dyDescent="0.5">
      <c r="A541">
        <v>2016</v>
      </c>
      <c r="B541">
        <v>60</v>
      </c>
      <c r="C541">
        <v>60</v>
      </c>
      <c r="D541" t="s">
        <v>502</v>
      </c>
      <c r="E541">
        <v>100</v>
      </c>
      <c r="F541">
        <v>225</v>
      </c>
      <c r="G541">
        <v>25</v>
      </c>
      <c r="H541" s="2" t="s">
        <v>1872</v>
      </c>
      <c r="I541" s="2" t="s">
        <v>1924</v>
      </c>
      <c r="J541" t="s">
        <v>1772</v>
      </c>
      <c r="L541" t="str">
        <f t="shared" si="16"/>
        <v>null</v>
      </c>
      <c r="N541" t="str">
        <f t="shared" si="17"/>
        <v>insert into Artwork values(2016, 60, 60, 'Fantasy From the Honolulu Swap Meet', 100, 225, 25, 'n', null, 'East');</v>
      </c>
    </row>
    <row r="542" spans="1:14" x14ac:dyDescent="0.5">
      <c r="A542">
        <v>2016</v>
      </c>
      <c r="B542">
        <v>61</v>
      </c>
      <c r="C542">
        <v>1900</v>
      </c>
      <c r="D542" t="s">
        <v>480</v>
      </c>
      <c r="E542">
        <v>410</v>
      </c>
      <c r="F542">
        <v>195</v>
      </c>
      <c r="G542">
        <v>6</v>
      </c>
      <c r="H542" s="2" t="s">
        <v>1872</v>
      </c>
      <c r="I542" s="2" t="s">
        <v>1924</v>
      </c>
      <c r="J542" t="s">
        <v>1492</v>
      </c>
      <c r="L542" t="str">
        <f t="shared" si="16"/>
        <v>null</v>
      </c>
      <c r="N542" t="str">
        <f t="shared" si="17"/>
        <v>insert into Artwork values(2016, 61, 1900, 'Glow', 410, 195, 6, 'n', null, 'Vogel');</v>
      </c>
    </row>
    <row r="543" spans="1:14" x14ac:dyDescent="0.5">
      <c r="A543">
        <v>2016</v>
      </c>
      <c r="B543">
        <v>62</v>
      </c>
      <c r="C543">
        <v>1900</v>
      </c>
      <c r="D543" t="s">
        <v>1899</v>
      </c>
      <c r="E543">
        <v>410</v>
      </c>
      <c r="F543">
        <v>300</v>
      </c>
      <c r="G543">
        <v>41</v>
      </c>
      <c r="H543" s="2" t="s">
        <v>1872</v>
      </c>
      <c r="I543" s="2" t="s">
        <v>1924</v>
      </c>
      <c r="J543" t="s">
        <v>1492</v>
      </c>
      <c r="L543" t="str">
        <f t="shared" si="16"/>
        <v>null</v>
      </c>
      <c r="N543" t="str">
        <f t="shared" si="17"/>
        <v>insert into Artwork values(2016, 62, 1900, 'Ebb and Flow', 410, 300, 41, 'n', null, 'Vogel');</v>
      </c>
    </row>
    <row r="544" spans="1:14" x14ac:dyDescent="0.5">
      <c r="A544">
        <v>2016</v>
      </c>
      <c r="B544">
        <v>63</v>
      </c>
      <c r="C544">
        <v>1040</v>
      </c>
      <c r="D544" t="s">
        <v>66</v>
      </c>
      <c r="E544">
        <v>560</v>
      </c>
      <c r="F544">
        <v>85</v>
      </c>
      <c r="G544">
        <v>45</v>
      </c>
      <c r="H544" s="2" t="s">
        <v>1872</v>
      </c>
      <c r="I544" s="2" t="s">
        <v>1924</v>
      </c>
      <c r="J544" t="s">
        <v>1771</v>
      </c>
      <c r="L544" t="str">
        <f t="shared" si="16"/>
        <v>null</v>
      </c>
      <c r="N544" t="str">
        <f t="shared" si="17"/>
        <v>insert into Artwork values(2016, 63, 1040, 'Vase', 560, 85, 45, 'n', null, 'Moretti');</v>
      </c>
    </row>
    <row r="545" spans="1:14" x14ac:dyDescent="0.5">
      <c r="A545">
        <v>2016</v>
      </c>
      <c r="B545">
        <v>64</v>
      </c>
      <c r="C545">
        <v>950</v>
      </c>
      <c r="D545" t="s">
        <v>484</v>
      </c>
      <c r="E545">
        <v>410</v>
      </c>
      <c r="F545">
        <v>500</v>
      </c>
      <c r="G545">
        <v>10</v>
      </c>
      <c r="H545" s="2" t="s">
        <v>1872</v>
      </c>
      <c r="I545" s="2" t="s">
        <v>1924</v>
      </c>
      <c r="J545" t="s">
        <v>1495</v>
      </c>
      <c r="L545" t="str">
        <f t="shared" si="16"/>
        <v>null</v>
      </c>
      <c r="N545" t="str">
        <f t="shared" si="17"/>
        <v>insert into Artwork values(2016, 64, 950, 'Wickford Harbor', 410, 500, 10, 'n', null, 'Walker');</v>
      </c>
    </row>
    <row r="546" spans="1:14" x14ac:dyDescent="0.5">
      <c r="A546">
        <v>2016</v>
      </c>
      <c r="B546">
        <v>65</v>
      </c>
      <c r="C546">
        <v>865</v>
      </c>
      <c r="D546" t="s">
        <v>489</v>
      </c>
      <c r="E546">
        <v>430</v>
      </c>
      <c r="F546">
        <v>250</v>
      </c>
      <c r="G546">
        <v>14</v>
      </c>
      <c r="H546" s="2" t="s">
        <v>1872</v>
      </c>
      <c r="I546" s="2" t="s">
        <v>1924</v>
      </c>
      <c r="J546" t="s">
        <v>1770</v>
      </c>
      <c r="L546" t="str">
        <f t="shared" si="16"/>
        <v>null</v>
      </c>
      <c r="N546" t="str">
        <f t="shared" si="17"/>
        <v>insert into Artwork values(2016, 65, 865, 'Lotus Blossoms', 430, 250, 14, 'n', null, 'Gund');</v>
      </c>
    </row>
    <row r="547" spans="1:14" x14ac:dyDescent="0.5">
      <c r="A547">
        <v>2016</v>
      </c>
      <c r="B547">
        <v>66</v>
      </c>
      <c r="C547">
        <v>1115</v>
      </c>
      <c r="D547" t="s">
        <v>530</v>
      </c>
      <c r="E547">
        <v>505</v>
      </c>
      <c r="F547">
        <v>100</v>
      </c>
      <c r="G547">
        <v>51</v>
      </c>
      <c r="H547" s="2" t="s">
        <v>1872</v>
      </c>
      <c r="I547" s="2" t="s">
        <v>1924</v>
      </c>
      <c r="J547" t="s">
        <v>1775</v>
      </c>
      <c r="L547" t="str">
        <f t="shared" si="16"/>
        <v>null</v>
      </c>
      <c r="N547" t="str">
        <f t="shared" si="17"/>
        <v>insert into Artwork values(2016, 66, 1115, 'Rain Soaked Beauty', 505, 100, 51, 'n', null, 'North');</v>
      </c>
    </row>
    <row r="548" spans="1:14" x14ac:dyDescent="0.5">
      <c r="A548">
        <v>2016</v>
      </c>
      <c r="B548">
        <v>67</v>
      </c>
      <c r="C548">
        <v>785</v>
      </c>
      <c r="D548" t="s">
        <v>550</v>
      </c>
      <c r="E548">
        <v>5</v>
      </c>
      <c r="F548">
        <v>95</v>
      </c>
      <c r="G548" s="2" t="s">
        <v>1924</v>
      </c>
      <c r="H548" s="2" t="s">
        <v>1199</v>
      </c>
      <c r="I548" s="8" t="s">
        <v>1855</v>
      </c>
      <c r="J548" t="s">
        <v>1767</v>
      </c>
      <c r="L548" t="str">
        <f t="shared" si="16"/>
        <v>'25-Aug-16'</v>
      </c>
      <c r="N548" t="str">
        <f t="shared" si="17"/>
        <v>insert into Artwork values(2016, 67, 785, 'Castle Hill Lighthouse, Newport, RI', 5, 95, null, 'y', '25-Aug-16', 'Saatchi');</v>
      </c>
    </row>
    <row r="549" spans="1:14" x14ac:dyDescent="0.5">
      <c r="A549">
        <v>2016</v>
      </c>
      <c r="B549">
        <v>68</v>
      </c>
      <c r="C549">
        <v>1575</v>
      </c>
      <c r="D549" t="s">
        <v>553</v>
      </c>
      <c r="E549">
        <v>510</v>
      </c>
      <c r="F549">
        <v>125</v>
      </c>
      <c r="G549" s="2" t="s">
        <v>1924</v>
      </c>
      <c r="H549" s="2" t="s">
        <v>1199</v>
      </c>
      <c r="I549" s="8" t="s">
        <v>1854</v>
      </c>
      <c r="J549" t="s">
        <v>1774</v>
      </c>
      <c r="L549" t="str">
        <f t="shared" si="16"/>
        <v>'27-Aug-16'</v>
      </c>
      <c r="N549" t="str">
        <f t="shared" si="17"/>
        <v>insert into Artwork values(2016, 68, 1575, 'Napatree', 510, 125, null, 'y', '27-Aug-16', 'South');</v>
      </c>
    </row>
    <row r="550" spans="1:14" x14ac:dyDescent="0.5">
      <c r="A550">
        <v>2016</v>
      </c>
      <c r="B550">
        <v>69</v>
      </c>
      <c r="C550">
        <v>885</v>
      </c>
      <c r="D550" t="s">
        <v>491</v>
      </c>
      <c r="E550">
        <v>780</v>
      </c>
      <c r="F550">
        <v>452</v>
      </c>
      <c r="G550">
        <v>15</v>
      </c>
      <c r="H550" s="2" t="s">
        <v>1872</v>
      </c>
      <c r="I550" s="2" t="s">
        <v>1924</v>
      </c>
      <c r="J550" t="s">
        <v>1783</v>
      </c>
      <c r="L550" t="str">
        <f t="shared" si="16"/>
        <v>null</v>
      </c>
      <c r="N550" t="str">
        <f t="shared" si="17"/>
        <v>insert into Artwork values(2016, 69, 885, 'Wood Sculpture', 780, 452, 15, 'n', null, 'Sculpture Terrace');</v>
      </c>
    </row>
    <row r="551" spans="1:14" x14ac:dyDescent="0.5">
      <c r="A551">
        <v>2016</v>
      </c>
      <c r="B551">
        <v>70</v>
      </c>
      <c r="C551">
        <v>1175</v>
      </c>
      <c r="D551" t="s">
        <v>131</v>
      </c>
      <c r="E551">
        <v>585</v>
      </c>
      <c r="F551">
        <v>150</v>
      </c>
      <c r="G551">
        <v>17</v>
      </c>
      <c r="H551" s="2" t="s">
        <v>1872</v>
      </c>
      <c r="I551" s="2" t="s">
        <v>1924</v>
      </c>
      <c r="J551" t="s">
        <v>1773</v>
      </c>
      <c r="L551" t="str">
        <f t="shared" si="16"/>
        <v>null</v>
      </c>
      <c r="N551" t="str">
        <f t="shared" si="17"/>
        <v>insert into Artwork values(2016, 70, 1175, 'Untitled', 585, 150, 17, 'n', null, 'West');</v>
      </c>
    </row>
    <row r="552" spans="1:14" x14ac:dyDescent="0.5">
      <c r="A552">
        <v>2016</v>
      </c>
      <c r="B552">
        <v>71</v>
      </c>
      <c r="C552">
        <v>1785</v>
      </c>
      <c r="D552" t="s">
        <v>131</v>
      </c>
      <c r="E552">
        <v>805</v>
      </c>
      <c r="F552">
        <v>75</v>
      </c>
      <c r="G552">
        <v>64</v>
      </c>
      <c r="H552" s="2" t="s">
        <v>1872</v>
      </c>
      <c r="I552" s="2" t="s">
        <v>1924</v>
      </c>
      <c r="J552" t="s">
        <v>1767</v>
      </c>
      <c r="L552" t="str">
        <f t="shared" si="16"/>
        <v>null</v>
      </c>
      <c r="N552" t="str">
        <f t="shared" si="17"/>
        <v>insert into Artwork values(2016, 71, 1785, 'Untitled', 805, 75, 64, 'n', null, 'Saatchi');</v>
      </c>
    </row>
    <row r="553" spans="1:14" x14ac:dyDescent="0.5">
      <c r="A553">
        <v>2016</v>
      </c>
      <c r="B553">
        <v>72</v>
      </c>
      <c r="C553">
        <v>855</v>
      </c>
      <c r="D553" t="s">
        <v>509</v>
      </c>
      <c r="E553">
        <v>410</v>
      </c>
      <c r="F553">
        <v>375</v>
      </c>
      <c r="G553">
        <v>30</v>
      </c>
      <c r="H553" s="2" t="s">
        <v>1872</v>
      </c>
      <c r="I553" s="2" t="s">
        <v>1924</v>
      </c>
      <c r="J553" t="s">
        <v>1772</v>
      </c>
      <c r="L553" t="str">
        <f t="shared" si="16"/>
        <v>null</v>
      </c>
      <c r="N553" t="str">
        <f t="shared" si="17"/>
        <v>insert into Artwork values(2016, 72, 855, 'Arboretum Path', 410, 375, 30, 'n', null, 'East');</v>
      </c>
    </row>
    <row r="554" spans="1:14" x14ac:dyDescent="0.5">
      <c r="A554">
        <v>2016</v>
      </c>
      <c r="B554">
        <v>73</v>
      </c>
      <c r="C554">
        <v>580</v>
      </c>
      <c r="D554" t="s">
        <v>531</v>
      </c>
      <c r="E554">
        <v>805</v>
      </c>
      <c r="F554">
        <v>214</v>
      </c>
      <c r="G554">
        <v>52</v>
      </c>
      <c r="H554" s="2" t="s">
        <v>1872</v>
      </c>
      <c r="I554" s="2" t="s">
        <v>1924</v>
      </c>
      <c r="J554" t="s">
        <v>1492</v>
      </c>
      <c r="L554" t="str">
        <f t="shared" si="16"/>
        <v>null</v>
      </c>
      <c r="N554" t="str">
        <f t="shared" si="17"/>
        <v>insert into Artwork values(2016, 73, 580, 'About Process', 805, 214, 52, 'n', null, 'Vogel');</v>
      </c>
    </row>
    <row r="555" spans="1:14" x14ac:dyDescent="0.5">
      <c r="A555">
        <v>2016</v>
      </c>
      <c r="B555">
        <v>74</v>
      </c>
      <c r="C555">
        <v>1875</v>
      </c>
      <c r="D555" t="s">
        <v>488</v>
      </c>
      <c r="E555">
        <v>590</v>
      </c>
      <c r="F555">
        <v>130</v>
      </c>
      <c r="G555">
        <v>13</v>
      </c>
      <c r="H555" s="2" t="s">
        <v>1872</v>
      </c>
      <c r="I555" s="2" t="s">
        <v>1924</v>
      </c>
      <c r="J555" t="s">
        <v>1492</v>
      </c>
      <c r="L555" t="str">
        <f t="shared" si="16"/>
        <v>null</v>
      </c>
      <c r="N555" t="str">
        <f t="shared" si="17"/>
        <v>insert into Artwork values(2016, 74, 1875, 'Pitcher and Bowl', 590, 130, 13, 'n', null, 'Vogel');</v>
      </c>
    </row>
    <row r="556" spans="1:14" x14ac:dyDescent="0.5">
      <c r="A556">
        <v>2016</v>
      </c>
      <c r="B556">
        <v>75</v>
      </c>
      <c r="C556">
        <v>960</v>
      </c>
      <c r="D556" t="s">
        <v>540</v>
      </c>
      <c r="E556">
        <v>5</v>
      </c>
      <c r="F556">
        <v>116</v>
      </c>
      <c r="G556">
        <v>60</v>
      </c>
      <c r="H556" s="2" t="s">
        <v>1872</v>
      </c>
      <c r="I556" s="2" t="s">
        <v>1924</v>
      </c>
      <c r="J556" t="s">
        <v>1492</v>
      </c>
      <c r="L556" t="str">
        <f t="shared" si="16"/>
        <v>null</v>
      </c>
      <c r="N556" t="str">
        <f t="shared" si="17"/>
        <v>insert into Artwork values(2016, 75, 960, 'Castle Hill Lighthouse', 5, 116, 60, 'n', null, 'Vogel');</v>
      </c>
    </row>
    <row r="557" spans="1:14" x14ac:dyDescent="0.5">
      <c r="A557">
        <v>2016</v>
      </c>
      <c r="B557">
        <v>76</v>
      </c>
      <c r="C557">
        <v>940</v>
      </c>
      <c r="D557" t="s">
        <v>513</v>
      </c>
      <c r="E557">
        <v>590</v>
      </c>
      <c r="F557">
        <v>95</v>
      </c>
      <c r="G557">
        <v>48</v>
      </c>
      <c r="H557" s="2" t="s">
        <v>1872</v>
      </c>
      <c r="I557" s="2" t="s">
        <v>1924</v>
      </c>
      <c r="J557" t="s">
        <v>1766</v>
      </c>
      <c r="L557" t="str">
        <f t="shared" si="16"/>
        <v>null</v>
      </c>
      <c r="N557" t="str">
        <f t="shared" si="17"/>
        <v>insert into Artwork values(2016, 76, 940, 'Bowl ', 590, 95, 48, 'n', null, 'Guggenheim');</v>
      </c>
    </row>
    <row r="558" spans="1:14" x14ac:dyDescent="0.5">
      <c r="A558">
        <v>2016</v>
      </c>
      <c r="B558">
        <v>77</v>
      </c>
      <c r="C558">
        <v>265</v>
      </c>
      <c r="D558" t="s">
        <v>538</v>
      </c>
      <c r="E558">
        <v>5</v>
      </c>
      <c r="F558">
        <v>120</v>
      </c>
      <c r="G558">
        <v>58</v>
      </c>
      <c r="H558" s="2" t="s">
        <v>1872</v>
      </c>
      <c r="I558" s="2" t="s">
        <v>1924</v>
      </c>
      <c r="J558" t="s">
        <v>1770</v>
      </c>
      <c r="L558" t="str">
        <f t="shared" si="16"/>
        <v>null</v>
      </c>
      <c r="N558" t="str">
        <f t="shared" si="17"/>
        <v>insert into Artwork values(2016, 77, 265, 'Gold and Pink', 5, 120, 58, 'n', null, 'Gund');</v>
      </c>
    </row>
    <row r="559" spans="1:14" x14ac:dyDescent="0.5">
      <c r="A559">
        <v>2016</v>
      </c>
      <c r="B559">
        <v>78</v>
      </c>
      <c r="C559">
        <v>1645</v>
      </c>
      <c r="D559" t="s">
        <v>477</v>
      </c>
      <c r="E559">
        <v>410</v>
      </c>
      <c r="F559">
        <v>400</v>
      </c>
      <c r="G559">
        <v>3</v>
      </c>
      <c r="H559" s="2" t="s">
        <v>1872</v>
      </c>
      <c r="I559" s="2" t="s">
        <v>1924</v>
      </c>
      <c r="J559" t="s">
        <v>1495</v>
      </c>
      <c r="L559" t="str">
        <f t="shared" si="16"/>
        <v>null</v>
      </c>
      <c r="N559" t="str">
        <f t="shared" si="17"/>
        <v>insert into Artwork values(2016, 78, 1645, 'Hydrangeas', 410, 400, 3, 'n', null, 'Walker');</v>
      </c>
    </row>
    <row r="560" spans="1:14" x14ac:dyDescent="0.5">
      <c r="A560">
        <v>2016</v>
      </c>
      <c r="B560">
        <v>79</v>
      </c>
      <c r="C560">
        <v>1325</v>
      </c>
      <c r="D560" t="s">
        <v>518</v>
      </c>
      <c r="E560">
        <v>535</v>
      </c>
      <c r="F560">
        <v>231</v>
      </c>
      <c r="G560">
        <v>37</v>
      </c>
      <c r="H560" s="2" t="s">
        <v>1872</v>
      </c>
      <c r="I560" s="2" t="s">
        <v>1924</v>
      </c>
      <c r="J560" t="s">
        <v>1774</v>
      </c>
      <c r="L560" t="str">
        <f t="shared" si="16"/>
        <v>null</v>
      </c>
      <c r="N560" t="str">
        <f t="shared" si="17"/>
        <v>insert into Artwork values(2016, 79, 1325, 'Jar With Flower Lid', 535, 231, 37, 'n', null, 'South');</v>
      </c>
    </row>
    <row r="561" spans="1:14" x14ac:dyDescent="0.5">
      <c r="A561">
        <v>2016</v>
      </c>
      <c r="B561">
        <v>80</v>
      </c>
      <c r="C561">
        <v>1805</v>
      </c>
      <c r="D561" t="s">
        <v>516</v>
      </c>
      <c r="E561">
        <v>640</v>
      </c>
      <c r="F561">
        <v>89</v>
      </c>
      <c r="G561">
        <v>35</v>
      </c>
      <c r="H561" s="2" t="s">
        <v>1872</v>
      </c>
      <c r="I561" s="2" t="s">
        <v>1924</v>
      </c>
      <c r="J561" t="s">
        <v>1492</v>
      </c>
      <c r="L561" t="str">
        <f t="shared" si="16"/>
        <v>null</v>
      </c>
      <c r="N561" t="str">
        <f t="shared" si="17"/>
        <v>insert into Artwork values(2016, 80, 1805, 'Nosferatu', 640, 89, 35, 'n', null, 'Vogel');</v>
      </c>
    </row>
    <row r="562" spans="1:14" x14ac:dyDescent="0.5">
      <c r="A562">
        <v>2016</v>
      </c>
      <c r="B562">
        <v>81</v>
      </c>
      <c r="C562">
        <v>1680</v>
      </c>
      <c r="D562" t="s">
        <v>559</v>
      </c>
      <c r="E562">
        <v>535</v>
      </c>
      <c r="F562">
        <v>142</v>
      </c>
      <c r="G562" s="2" t="s">
        <v>1924</v>
      </c>
      <c r="H562" s="2" t="s">
        <v>1872</v>
      </c>
      <c r="I562" s="2" t="s">
        <v>1924</v>
      </c>
      <c r="J562" t="s">
        <v>1771</v>
      </c>
      <c r="L562" t="str">
        <f t="shared" si="16"/>
        <v>null</v>
      </c>
      <c r="N562" t="str">
        <f t="shared" si="17"/>
        <v>insert into Artwork values(2016, 81, 1680, 'Pedestal Bowl', 535, 142, null, 'n', null, 'Moretti');</v>
      </c>
    </row>
    <row r="563" spans="1:14" x14ac:dyDescent="0.5">
      <c r="A563">
        <v>2016</v>
      </c>
      <c r="B563">
        <v>82</v>
      </c>
      <c r="C563">
        <v>810</v>
      </c>
      <c r="D563" t="s">
        <v>557</v>
      </c>
      <c r="E563">
        <v>300</v>
      </c>
      <c r="F563">
        <v>138</v>
      </c>
      <c r="G563" s="2" t="s">
        <v>1924</v>
      </c>
      <c r="H563" s="2" t="s">
        <v>1199</v>
      </c>
      <c r="I563" s="7" t="s">
        <v>1856</v>
      </c>
      <c r="J563" t="s">
        <v>1783</v>
      </c>
      <c r="L563" t="str">
        <f t="shared" si="16"/>
        <v>'13-Oct-16'</v>
      </c>
      <c r="N563" t="str">
        <f t="shared" si="17"/>
        <v>insert into Artwork values(2016, 82, 810, 'Clay By the Sea', 300, 138, null, 'y', '13-Oct-16', 'Sculpture Terrace');</v>
      </c>
    </row>
    <row r="564" spans="1:14" x14ac:dyDescent="0.5">
      <c r="A564">
        <v>2016</v>
      </c>
      <c r="B564">
        <v>83</v>
      </c>
      <c r="C564">
        <v>750</v>
      </c>
      <c r="D564" t="s">
        <v>503</v>
      </c>
      <c r="E564">
        <v>590</v>
      </c>
      <c r="F564">
        <v>95</v>
      </c>
      <c r="G564">
        <v>26</v>
      </c>
      <c r="H564" s="2" t="s">
        <v>1872</v>
      </c>
      <c r="I564" s="2" t="s">
        <v>1924</v>
      </c>
      <c r="J564" t="s">
        <v>1772</v>
      </c>
      <c r="L564" t="str">
        <f t="shared" si="16"/>
        <v>null</v>
      </c>
      <c r="N564" t="str">
        <f t="shared" si="17"/>
        <v>insert into Artwork values(2016, 83, 750, 'Lotus Pod Vase', 590, 95, 26, 'n', null, 'East');</v>
      </c>
    </row>
    <row r="565" spans="1:14" x14ac:dyDescent="0.5">
      <c r="A565">
        <v>2017</v>
      </c>
      <c r="B565">
        <v>1</v>
      </c>
      <c r="C565">
        <v>840</v>
      </c>
      <c r="D565" t="s">
        <v>230</v>
      </c>
      <c r="E565">
        <v>465</v>
      </c>
      <c r="F565">
        <v>250</v>
      </c>
      <c r="G565">
        <v>56</v>
      </c>
      <c r="H565" s="2" t="s">
        <v>1872</v>
      </c>
      <c r="I565" s="2" t="s">
        <v>1924</v>
      </c>
      <c r="J565" t="s">
        <v>1768</v>
      </c>
      <c r="L565" t="str">
        <f t="shared" si="16"/>
        <v>null</v>
      </c>
      <c r="N565" t="str">
        <f t="shared" si="17"/>
        <v>insert into Artwork values(2017, 1, 840, 'Reflections', 465, 250, 56, 'n', null, 'Rubell');</v>
      </c>
    </row>
    <row r="566" spans="1:14" x14ac:dyDescent="0.5">
      <c r="A566">
        <v>2017</v>
      </c>
      <c r="B566">
        <v>2</v>
      </c>
      <c r="C566">
        <v>840</v>
      </c>
      <c r="D566" t="s">
        <v>411</v>
      </c>
      <c r="E566">
        <v>805</v>
      </c>
      <c r="F566">
        <v>225</v>
      </c>
      <c r="G566">
        <v>67</v>
      </c>
      <c r="H566" s="2" t="s">
        <v>1872</v>
      </c>
      <c r="I566" s="2" t="s">
        <v>1924</v>
      </c>
      <c r="J566" t="s">
        <v>1779</v>
      </c>
      <c r="L566" t="str">
        <f t="shared" si="16"/>
        <v>null</v>
      </c>
      <c r="N566" t="str">
        <f t="shared" si="17"/>
        <v>insert into Artwork values(2017, 2, 840, 'Orchids', 805, 225, 67, 'n', null, 'Lumpkin');</v>
      </c>
    </row>
    <row r="567" spans="1:14" x14ac:dyDescent="0.5">
      <c r="A567">
        <v>2017</v>
      </c>
      <c r="B567">
        <v>3</v>
      </c>
      <c r="C567">
        <v>120</v>
      </c>
      <c r="D567" t="s">
        <v>420</v>
      </c>
      <c r="E567">
        <v>590</v>
      </c>
      <c r="F567">
        <v>65</v>
      </c>
      <c r="G567">
        <v>57</v>
      </c>
      <c r="H567" s="2" t="s">
        <v>1872</v>
      </c>
      <c r="I567" s="2" t="s">
        <v>1924</v>
      </c>
      <c r="J567" t="s">
        <v>1773</v>
      </c>
      <c r="L567" t="str">
        <f t="shared" si="16"/>
        <v>null</v>
      </c>
      <c r="N567" t="str">
        <f t="shared" si="17"/>
        <v>insert into Artwork values(2017, 3, 120, 'Festive Cup', 590, 65, 57, 'n', null, 'West');</v>
      </c>
    </row>
    <row r="568" spans="1:14" x14ac:dyDescent="0.5">
      <c r="A568">
        <v>2017</v>
      </c>
      <c r="B568">
        <v>4</v>
      </c>
      <c r="C568">
        <v>840</v>
      </c>
      <c r="D568" t="s">
        <v>1183</v>
      </c>
      <c r="E568">
        <v>805</v>
      </c>
      <c r="F568">
        <v>225</v>
      </c>
      <c r="G568">
        <v>66</v>
      </c>
      <c r="H568" s="2" t="s">
        <v>1872</v>
      </c>
      <c r="I568" s="2" t="s">
        <v>1924</v>
      </c>
      <c r="J568" t="s">
        <v>1766</v>
      </c>
      <c r="L568" t="str">
        <f t="shared" si="16"/>
        <v>null</v>
      </c>
      <c r="N568" t="str">
        <f t="shared" si="17"/>
        <v>insert into Artwork values(2017, 4, 840, 'Among the Innocent - Poison Ivy', 805, 225, 66, 'n', null, 'Guggenheim');</v>
      </c>
    </row>
    <row r="569" spans="1:14" x14ac:dyDescent="0.5">
      <c r="A569">
        <v>2017</v>
      </c>
      <c r="B569">
        <v>5</v>
      </c>
      <c r="C569">
        <v>160</v>
      </c>
      <c r="D569" t="s">
        <v>397</v>
      </c>
      <c r="E569">
        <v>805</v>
      </c>
      <c r="F569">
        <v>225</v>
      </c>
      <c r="G569" s="2" t="s">
        <v>1924</v>
      </c>
      <c r="H569" s="2" t="s">
        <v>1199</v>
      </c>
      <c r="I569" s="7" t="s">
        <v>1857</v>
      </c>
      <c r="J569" t="s">
        <v>1492</v>
      </c>
      <c r="L569" t="str">
        <f t="shared" si="16"/>
        <v>'5-Dec-16'</v>
      </c>
      <c r="N569" t="str">
        <f t="shared" si="17"/>
        <v>insert into Artwork values(2017, 5, 160, 'Hummingbirds', 805, 225, null, 'y', '5-Dec-16', 'Vogel');</v>
      </c>
    </row>
    <row r="570" spans="1:14" x14ac:dyDescent="0.5">
      <c r="A570">
        <v>2017</v>
      </c>
      <c r="B570">
        <v>6</v>
      </c>
      <c r="C570">
        <v>160</v>
      </c>
      <c r="D570" t="s">
        <v>441</v>
      </c>
      <c r="E570">
        <v>410</v>
      </c>
      <c r="F570">
        <v>400</v>
      </c>
      <c r="G570">
        <v>31</v>
      </c>
      <c r="H570" s="2" t="s">
        <v>1872</v>
      </c>
      <c r="I570" s="2" t="s">
        <v>1924</v>
      </c>
      <c r="J570" t="s">
        <v>1770</v>
      </c>
      <c r="L570" t="str">
        <f t="shared" si="16"/>
        <v>null</v>
      </c>
      <c r="N570" t="str">
        <f t="shared" si="17"/>
        <v>insert into Artwork values(2017, 6, 160, 'Vino', 410, 400, 31, 'n', null, 'Gund');</v>
      </c>
    </row>
    <row r="571" spans="1:14" x14ac:dyDescent="0.5">
      <c r="A571">
        <v>2017</v>
      </c>
      <c r="B571">
        <v>7</v>
      </c>
      <c r="C571">
        <v>1155</v>
      </c>
      <c r="D571" t="s">
        <v>443</v>
      </c>
      <c r="E571">
        <v>590</v>
      </c>
      <c r="F571">
        <v>85</v>
      </c>
      <c r="G571">
        <v>29</v>
      </c>
      <c r="H571" s="2" t="s">
        <v>1872</v>
      </c>
      <c r="I571" s="2" t="s">
        <v>1924</v>
      </c>
      <c r="J571" t="s">
        <v>1769</v>
      </c>
      <c r="L571" t="str">
        <f t="shared" si="16"/>
        <v>null</v>
      </c>
      <c r="N571" t="str">
        <f t="shared" si="17"/>
        <v>insert into Artwork values(2017, 7, 1155, 'Mother and Cub', 590, 85, 29, 'n', null, 'Dreier');</v>
      </c>
    </row>
    <row r="572" spans="1:14" x14ac:dyDescent="0.5">
      <c r="A572">
        <v>2017</v>
      </c>
      <c r="B572">
        <v>8</v>
      </c>
      <c r="C572">
        <v>705</v>
      </c>
      <c r="D572" t="s">
        <v>413</v>
      </c>
      <c r="E572">
        <v>505</v>
      </c>
      <c r="F572">
        <v>350</v>
      </c>
      <c r="G572">
        <v>64</v>
      </c>
      <c r="H572" s="2" t="s">
        <v>1872</v>
      </c>
      <c r="I572" s="2" t="s">
        <v>1924</v>
      </c>
      <c r="J572" t="s">
        <v>1775</v>
      </c>
      <c r="L572" t="str">
        <f t="shared" si="16"/>
        <v>null</v>
      </c>
      <c r="N572" t="str">
        <f t="shared" si="17"/>
        <v>insert into Artwork values(2017, 8, 705, 'Albert of Ocean Echo Farm', 505, 350, 64, 'n', null, 'North');</v>
      </c>
    </row>
    <row r="573" spans="1:14" x14ac:dyDescent="0.5">
      <c r="A573">
        <v>2017</v>
      </c>
      <c r="B573">
        <v>9</v>
      </c>
      <c r="C573">
        <v>600</v>
      </c>
      <c r="D573" t="s">
        <v>474</v>
      </c>
      <c r="E573">
        <v>5</v>
      </c>
      <c r="F573">
        <v>1100</v>
      </c>
      <c r="G573">
        <v>1</v>
      </c>
      <c r="H573" s="2" t="s">
        <v>1872</v>
      </c>
      <c r="I573" s="2" t="s">
        <v>1924</v>
      </c>
      <c r="J573" t="s">
        <v>1767</v>
      </c>
      <c r="L573" t="str">
        <f t="shared" si="16"/>
        <v>null</v>
      </c>
      <c r="N573" t="str">
        <f t="shared" si="17"/>
        <v>insert into Artwork values(2017, 9, 600, 'Yellow Marsh', 5, 1100, 1, 'n', null, 'Saatchi');</v>
      </c>
    </row>
    <row r="574" spans="1:14" x14ac:dyDescent="0.5">
      <c r="A574">
        <v>2017</v>
      </c>
      <c r="B574">
        <v>10</v>
      </c>
      <c r="C574">
        <v>910</v>
      </c>
      <c r="D574" t="s">
        <v>436</v>
      </c>
      <c r="E574">
        <v>505</v>
      </c>
      <c r="F574">
        <v>225</v>
      </c>
      <c r="G574">
        <v>37</v>
      </c>
      <c r="H574" s="2" t="s">
        <v>1872</v>
      </c>
      <c r="I574" s="2" t="s">
        <v>1924</v>
      </c>
      <c r="J574" t="s">
        <v>1771</v>
      </c>
      <c r="L574" t="str">
        <f t="shared" si="16"/>
        <v>null</v>
      </c>
      <c r="N574" t="str">
        <f t="shared" si="17"/>
        <v>insert into Artwork values(2017, 10, 910, 'Half Dome in Winter', 505, 225, 37, 'n', null, 'Moretti');</v>
      </c>
    </row>
    <row r="575" spans="1:14" x14ac:dyDescent="0.5">
      <c r="A575">
        <v>2017</v>
      </c>
      <c r="B575">
        <v>11</v>
      </c>
      <c r="C575">
        <v>740</v>
      </c>
      <c r="D575" t="s">
        <v>424</v>
      </c>
      <c r="E575">
        <v>5</v>
      </c>
      <c r="F575">
        <v>125</v>
      </c>
      <c r="G575">
        <v>52</v>
      </c>
      <c r="H575" s="2" t="s">
        <v>1872</v>
      </c>
      <c r="I575" s="2" t="s">
        <v>1924</v>
      </c>
      <c r="J575" t="s">
        <v>1772</v>
      </c>
      <c r="L575" t="str">
        <f t="shared" si="16"/>
        <v>null</v>
      </c>
      <c r="N575" t="str">
        <f t="shared" si="17"/>
        <v>insert into Artwork values(2017, 11, 740, 'Sea Worthy Wench', 5, 125, 52, 'n', null, 'East');</v>
      </c>
    </row>
    <row r="576" spans="1:14" x14ac:dyDescent="0.5">
      <c r="A576">
        <v>2017</v>
      </c>
      <c r="B576">
        <v>12</v>
      </c>
      <c r="C576">
        <v>1875</v>
      </c>
      <c r="D576" t="s">
        <v>429</v>
      </c>
      <c r="E576">
        <v>535</v>
      </c>
      <c r="F576">
        <v>175</v>
      </c>
      <c r="G576">
        <v>46</v>
      </c>
      <c r="H576" s="2" t="s">
        <v>1872</v>
      </c>
      <c r="I576" s="2" t="s">
        <v>1924</v>
      </c>
      <c r="J576" t="s">
        <v>1768</v>
      </c>
      <c r="L576" t="str">
        <f t="shared" si="16"/>
        <v>null</v>
      </c>
      <c r="N576" t="str">
        <f t="shared" si="17"/>
        <v>insert into Artwork values(2017, 12, 1875, 'Pit Fired Bottles', 535, 175, 46, 'n', null, 'Rubell');</v>
      </c>
    </row>
    <row r="577" spans="1:14" x14ac:dyDescent="0.5">
      <c r="A577">
        <v>2017</v>
      </c>
      <c r="B577">
        <v>13</v>
      </c>
      <c r="C577">
        <v>1875</v>
      </c>
      <c r="D577" t="s">
        <v>422</v>
      </c>
      <c r="E577">
        <v>590</v>
      </c>
      <c r="F577">
        <v>72</v>
      </c>
      <c r="G577">
        <v>54</v>
      </c>
      <c r="H577" s="2" t="s">
        <v>1872</v>
      </c>
      <c r="I577" s="2" t="s">
        <v>1924</v>
      </c>
      <c r="J577" t="s">
        <v>1492</v>
      </c>
      <c r="L577" t="str">
        <f t="shared" si="16"/>
        <v>null</v>
      </c>
      <c r="N577" t="str">
        <f t="shared" si="17"/>
        <v>insert into Artwork values(2017, 13, 1875, 'Black Ripple Cups', 590, 72, 54, 'n', null, 'Vogel');</v>
      </c>
    </row>
    <row r="578" spans="1:14" x14ac:dyDescent="0.5">
      <c r="A578">
        <v>2017</v>
      </c>
      <c r="B578">
        <v>14</v>
      </c>
      <c r="C578">
        <v>1875</v>
      </c>
      <c r="D578" t="s">
        <v>434</v>
      </c>
      <c r="E578">
        <v>535</v>
      </c>
      <c r="F578">
        <v>115</v>
      </c>
      <c r="G578">
        <v>40</v>
      </c>
      <c r="H578" s="2" t="s">
        <v>1872</v>
      </c>
      <c r="I578" s="2" t="s">
        <v>1924</v>
      </c>
      <c r="J578" t="s">
        <v>1495</v>
      </c>
      <c r="L578" t="str">
        <f t="shared" si="16"/>
        <v>null</v>
      </c>
      <c r="N578" t="str">
        <f t="shared" si="17"/>
        <v>insert into Artwork values(2017, 14, 1875, 'Blooming Pit Fired Vase', 535, 115, 40, 'n', null, 'Walker');</v>
      </c>
    </row>
    <row r="579" spans="1:14" x14ac:dyDescent="0.5">
      <c r="A579">
        <v>2017</v>
      </c>
      <c r="B579">
        <v>15</v>
      </c>
      <c r="C579">
        <v>675</v>
      </c>
      <c r="D579" t="s">
        <v>419</v>
      </c>
      <c r="E579">
        <v>580</v>
      </c>
      <c r="F579">
        <v>75</v>
      </c>
      <c r="G579">
        <v>58</v>
      </c>
      <c r="H579" s="2" t="s">
        <v>1872</v>
      </c>
      <c r="I579" s="2" t="s">
        <v>1924</v>
      </c>
      <c r="J579" t="s">
        <v>1773</v>
      </c>
      <c r="L579" t="str">
        <f t="shared" si="16"/>
        <v>null</v>
      </c>
      <c r="N579" t="str">
        <f t="shared" si="17"/>
        <v>insert into Artwork values(2017, 15, 675, 'Snap, Crackle, Pop', 580, 75, 58, 'n', null, 'West');</v>
      </c>
    </row>
    <row r="580" spans="1:14" x14ac:dyDescent="0.5">
      <c r="A580">
        <v>2017</v>
      </c>
      <c r="B580">
        <v>16</v>
      </c>
      <c r="C580">
        <v>1835</v>
      </c>
      <c r="D580" t="s">
        <v>178</v>
      </c>
      <c r="E580">
        <v>410</v>
      </c>
      <c r="F580">
        <v>200</v>
      </c>
      <c r="G580">
        <v>49</v>
      </c>
      <c r="H580" s="2" t="s">
        <v>1872</v>
      </c>
      <c r="I580" s="2" t="s">
        <v>1924</v>
      </c>
      <c r="J580" t="s">
        <v>1768</v>
      </c>
      <c r="L580" t="str">
        <f t="shared" si="16"/>
        <v>null</v>
      </c>
      <c r="N580" t="str">
        <f t="shared" si="17"/>
        <v>insert into Artwork values(2017, 16, 1835, 'Beavertail', 410, 200, 49, 'n', null, 'Rubell');</v>
      </c>
    </row>
    <row r="581" spans="1:14" x14ac:dyDescent="0.5">
      <c r="A581">
        <v>2017</v>
      </c>
      <c r="B581">
        <v>17</v>
      </c>
      <c r="C581">
        <v>1750</v>
      </c>
      <c r="D581" t="s">
        <v>440</v>
      </c>
      <c r="E581">
        <v>805</v>
      </c>
      <c r="F581">
        <v>300</v>
      </c>
      <c r="G581">
        <v>32</v>
      </c>
      <c r="H581" s="2" t="s">
        <v>1872</v>
      </c>
      <c r="I581" s="2" t="s">
        <v>1924</v>
      </c>
      <c r="J581" t="s">
        <v>1775</v>
      </c>
      <c r="L581" t="str">
        <f t="shared" ref="L581:L644" si="18">IF(I581 = "null","null","'" &amp; I581 &amp;"'")</f>
        <v>null</v>
      </c>
      <c r="N581" t="str">
        <f t="shared" ref="N581:N644" si="19">"insert into Artwork values(" &amp; A581 &amp; ", " &amp; B581 &amp; ", " &amp; C581 &amp; ", '" &amp; D581 &amp; "', " &amp;E581 &amp; ", " &amp; F581 &amp; ", " &amp; G581 &amp; ", '" &amp; H581 &amp; "', " &amp; L581 &amp; ", '" &amp; J581 &amp; "');"</f>
        <v>insert into Artwork values(2017, 17, 1750, 'Zucchini Flower', 805, 300, 32, 'n', null, 'North');</v>
      </c>
    </row>
    <row r="582" spans="1:14" x14ac:dyDescent="0.5">
      <c r="A582">
        <v>2017</v>
      </c>
      <c r="B582">
        <v>18</v>
      </c>
      <c r="C582">
        <v>1120</v>
      </c>
      <c r="D582" t="s">
        <v>409</v>
      </c>
      <c r="E582">
        <v>700</v>
      </c>
      <c r="F582">
        <v>65</v>
      </c>
      <c r="G582">
        <v>70</v>
      </c>
      <c r="H582" s="2" t="s">
        <v>1872</v>
      </c>
      <c r="I582" s="2" t="s">
        <v>1924</v>
      </c>
      <c r="J582" t="s">
        <v>1776</v>
      </c>
      <c r="L582" t="str">
        <f t="shared" si="18"/>
        <v>null</v>
      </c>
      <c r="N582" t="str">
        <f t="shared" si="19"/>
        <v>insert into Artwork values(2017, 18, 1120, 'Gwoz', 700, 65, 70, 'n', null, 'Sculpture Garden');</v>
      </c>
    </row>
    <row r="583" spans="1:14" x14ac:dyDescent="0.5">
      <c r="A583">
        <v>2017</v>
      </c>
      <c r="B583">
        <v>19</v>
      </c>
      <c r="C583">
        <v>865</v>
      </c>
      <c r="D583" t="s">
        <v>412</v>
      </c>
      <c r="E583">
        <v>410</v>
      </c>
      <c r="F583">
        <v>200</v>
      </c>
      <c r="G583">
        <v>65</v>
      </c>
      <c r="H583" s="2" t="s">
        <v>1872</v>
      </c>
      <c r="I583" s="2" t="s">
        <v>1924</v>
      </c>
      <c r="J583" t="s">
        <v>1771</v>
      </c>
      <c r="L583" t="str">
        <f t="shared" si="18"/>
        <v>null</v>
      </c>
      <c r="N583" t="str">
        <f t="shared" si="19"/>
        <v>insert into Artwork values(2017, 19, 865, 'Spring at Kinney Gardens', 410, 200, 65, 'n', null, 'Moretti');</v>
      </c>
    </row>
    <row r="584" spans="1:14" x14ac:dyDescent="0.5">
      <c r="A584">
        <v>2017</v>
      </c>
      <c r="B584">
        <v>20</v>
      </c>
      <c r="C584">
        <v>520</v>
      </c>
      <c r="D584" t="s">
        <v>406</v>
      </c>
      <c r="E584">
        <v>465</v>
      </c>
      <c r="F584">
        <v>525</v>
      </c>
      <c r="G584">
        <v>73</v>
      </c>
      <c r="H584" s="2" t="s">
        <v>1872</v>
      </c>
      <c r="I584" s="2" t="s">
        <v>1924</v>
      </c>
      <c r="J584" t="s">
        <v>1771</v>
      </c>
      <c r="L584" t="str">
        <f t="shared" si="18"/>
        <v>null</v>
      </c>
      <c r="N584" t="str">
        <f t="shared" si="19"/>
        <v>insert into Artwork values(2017, 20, 520, 'Another Dawn', 465, 525, 73, 'n', null, 'Moretti');</v>
      </c>
    </row>
    <row r="585" spans="1:14" x14ac:dyDescent="0.5">
      <c r="A585">
        <v>2017</v>
      </c>
      <c r="B585">
        <v>21</v>
      </c>
      <c r="C585">
        <v>520</v>
      </c>
      <c r="D585" t="s">
        <v>446</v>
      </c>
      <c r="E585">
        <v>805</v>
      </c>
      <c r="F585">
        <v>435</v>
      </c>
      <c r="G585">
        <v>27</v>
      </c>
      <c r="H585" s="2" t="s">
        <v>1872</v>
      </c>
      <c r="I585" s="2" t="s">
        <v>1924</v>
      </c>
      <c r="J585" t="s">
        <v>1767</v>
      </c>
      <c r="L585" t="str">
        <f t="shared" si="18"/>
        <v>null</v>
      </c>
      <c r="N585" t="str">
        <f t="shared" si="19"/>
        <v>insert into Artwork values(2017, 21, 520, 'Monastery', 805, 435, 27, 'n', null, 'Saatchi');</v>
      </c>
    </row>
    <row r="586" spans="1:14" x14ac:dyDescent="0.5">
      <c r="A586">
        <v>2017</v>
      </c>
      <c r="B586">
        <v>22</v>
      </c>
      <c r="C586">
        <v>1480</v>
      </c>
      <c r="D586" t="s">
        <v>461</v>
      </c>
      <c r="E586">
        <v>465</v>
      </c>
      <c r="F586">
        <v>200</v>
      </c>
      <c r="G586">
        <v>13</v>
      </c>
      <c r="H586" s="2" t="s">
        <v>1872</v>
      </c>
      <c r="I586" s="2" t="s">
        <v>1924</v>
      </c>
      <c r="J586" t="s">
        <v>1770</v>
      </c>
      <c r="L586" t="str">
        <f t="shared" si="18"/>
        <v>null</v>
      </c>
      <c r="N586" t="str">
        <f t="shared" si="19"/>
        <v>insert into Artwork values(2017, 22, 1480, 'Scarborough Afternoon', 465, 200, 13, 'n', null, 'Gund');</v>
      </c>
    </row>
    <row r="587" spans="1:14" x14ac:dyDescent="0.5">
      <c r="A587">
        <v>2017</v>
      </c>
      <c r="B587">
        <v>23</v>
      </c>
      <c r="C587">
        <v>125</v>
      </c>
      <c r="D587" t="s">
        <v>463</v>
      </c>
      <c r="E587">
        <v>695</v>
      </c>
      <c r="F587">
        <v>150</v>
      </c>
      <c r="G587">
        <v>11</v>
      </c>
      <c r="H587" s="2" t="s">
        <v>1872</v>
      </c>
      <c r="I587" s="2" t="s">
        <v>1924</v>
      </c>
      <c r="J587" t="s">
        <v>1783</v>
      </c>
      <c r="L587" t="str">
        <f t="shared" si="18"/>
        <v>null</v>
      </c>
      <c r="N587" t="str">
        <f t="shared" si="19"/>
        <v>insert into Artwork values(2017, 23, 125, 'Copper Rose', 695, 150, 11, 'n', null, 'Sculpture Terrace');</v>
      </c>
    </row>
    <row r="588" spans="1:14" x14ac:dyDescent="0.5">
      <c r="A588">
        <v>2017</v>
      </c>
      <c r="B588">
        <v>24</v>
      </c>
      <c r="C588">
        <v>880</v>
      </c>
      <c r="D588" t="s">
        <v>454</v>
      </c>
      <c r="E588">
        <v>805</v>
      </c>
      <c r="F588">
        <v>150</v>
      </c>
      <c r="G588">
        <v>20</v>
      </c>
      <c r="H588" s="2" t="s">
        <v>1872</v>
      </c>
      <c r="I588" s="2" t="s">
        <v>1924</v>
      </c>
      <c r="J588" t="s">
        <v>1772</v>
      </c>
      <c r="L588" t="str">
        <f t="shared" si="18"/>
        <v>null</v>
      </c>
      <c r="N588" t="str">
        <f t="shared" si="19"/>
        <v>insert into Artwork values(2017, 24, 880, 'Fort Wetherill', 805, 150, 20, 'n', null, 'East');</v>
      </c>
    </row>
    <row r="589" spans="1:14" x14ac:dyDescent="0.5">
      <c r="A589">
        <v>2017</v>
      </c>
      <c r="B589">
        <v>25</v>
      </c>
      <c r="C589">
        <v>810</v>
      </c>
      <c r="D589" t="s">
        <v>391</v>
      </c>
      <c r="E589">
        <v>590</v>
      </c>
      <c r="F589">
        <v>65</v>
      </c>
      <c r="G589" s="2" t="s">
        <v>1924</v>
      </c>
      <c r="H589" s="2" t="s">
        <v>1872</v>
      </c>
      <c r="I589" s="2" t="s">
        <v>1924</v>
      </c>
      <c r="J589" t="s">
        <v>1492</v>
      </c>
      <c r="L589" t="str">
        <f t="shared" si="18"/>
        <v>null</v>
      </c>
      <c r="N589" t="str">
        <f t="shared" si="19"/>
        <v>insert into Artwork values(2017, 25, 810, 'Veggie and Dip Dish', 590, 65, null, 'n', null, 'Vogel');</v>
      </c>
    </row>
    <row r="590" spans="1:14" x14ac:dyDescent="0.5">
      <c r="A590">
        <v>2017</v>
      </c>
      <c r="B590">
        <v>26</v>
      </c>
      <c r="C590">
        <v>1755</v>
      </c>
      <c r="D590" t="s">
        <v>427</v>
      </c>
      <c r="E590">
        <v>75</v>
      </c>
      <c r="F590">
        <v>120</v>
      </c>
      <c r="G590">
        <v>50</v>
      </c>
      <c r="H590" s="2" t="s">
        <v>1872</v>
      </c>
      <c r="I590" s="2" t="s">
        <v>1924</v>
      </c>
      <c r="J590" t="s">
        <v>1769</v>
      </c>
      <c r="L590" t="str">
        <f t="shared" si="18"/>
        <v>null</v>
      </c>
      <c r="N590" t="str">
        <f t="shared" si="19"/>
        <v>insert into Artwork values(2017, 26, 1755, 'Mucking About', 75, 120, 50, 'n', null, 'Dreier');</v>
      </c>
    </row>
    <row r="591" spans="1:14" x14ac:dyDescent="0.5">
      <c r="A591">
        <v>2017</v>
      </c>
      <c r="B591">
        <v>27</v>
      </c>
      <c r="C591">
        <v>1250</v>
      </c>
      <c r="D591" t="s">
        <v>459</v>
      </c>
      <c r="E591">
        <v>410</v>
      </c>
      <c r="F591">
        <v>170</v>
      </c>
      <c r="G591">
        <v>15</v>
      </c>
      <c r="H591" s="2" t="s">
        <v>1872</v>
      </c>
      <c r="I591" s="2" t="s">
        <v>1924</v>
      </c>
      <c r="J591" t="s">
        <v>1779</v>
      </c>
      <c r="L591" t="str">
        <f t="shared" si="18"/>
        <v>null</v>
      </c>
      <c r="N591" t="str">
        <f t="shared" si="19"/>
        <v>insert into Artwork values(2017, 27, 1250, 'Drop Sail Drop Anchor', 410, 170, 15, 'n', null, 'Lumpkin');</v>
      </c>
    </row>
    <row r="592" spans="1:14" x14ac:dyDescent="0.5">
      <c r="A592">
        <v>2017</v>
      </c>
      <c r="B592">
        <v>28</v>
      </c>
      <c r="C592">
        <v>780</v>
      </c>
      <c r="D592" t="s">
        <v>450</v>
      </c>
      <c r="E592">
        <v>560</v>
      </c>
      <c r="F592">
        <v>190</v>
      </c>
      <c r="G592">
        <v>24</v>
      </c>
      <c r="H592" s="2" t="s">
        <v>1872</v>
      </c>
      <c r="I592" s="2" t="s">
        <v>1924</v>
      </c>
      <c r="J592" t="s">
        <v>1774</v>
      </c>
      <c r="L592" t="str">
        <f t="shared" si="18"/>
        <v>null</v>
      </c>
      <c r="N592" t="str">
        <f t="shared" si="19"/>
        <v>insert into Artwork values(2017, 28, 780, 'Flying Shells 2', 560, 190, 24, 'n', null, 'South');</v>
      </c>
    </row>
    <row r="593" spans="1:14" x14ac:dyDescent="0.5">
      <c r="A593">
        <v>2017</v>
      </c>
      <c r="B593">
        <v>29</v>
      </c>
      <c r="C593">
        <v>1865</v>
      </c>
      <c r="D593" t="s">
        <v>472</v>
      </c>
      <c r="E593">
        <v>410</v>
      </c>
      <c r="F593">
        <v>300</v>
      </c>
      <c r="G593">
        <v>3</v>
      </c>
      <c r="H593" s="2" t="s">
        <v>1872</v>
      </c>
      <c r="I593" s="2" t="s">
        <v>1924</v>
      </c>
      <c r="J593" t="s">
        <v>1775</v>
      </c>
      <c r="L593" t="str">
        <f t="shared" si="18"/>
        <v>null</v>
      </c>
      <c r="N593" t="str">
        <f t="shared" si="19"/>
        <v>insert into Artwork values(2017, 29, 1865, 'Clingstone, Narragansett Bay', 410, 300, 3, 'n', null, 'North');</v>
      </c>
    </row>
    <row r="594" spans="1:14" x14ac:dyDescent="0.5">
      <c r="A594">
        <v>2017</v>
      </c>
      <c r="B594">
        <v>30</v>
      </c>
      <c r="C594">
        <v>585</v>
      </c>
      <c r="D594" t="s">
        <v>414</v>
      </c>
      <c r="E594">
        <v>410</v>
      </c>
      <c r="F594">
        <v>200</v>
      </c>
      <c r="G594">
        <v>63</v>
      </c>
      <c r="H594" s="2" t="s">
        <v>1872</v>
      </c>
      <c r="I594" s="2" t="s">
        <v>1924</v>
      </c>
      <c r="J594" t="s">
        <v>1766</v>
      </c>
      <c r="L594" t="str">
        <f t="shared" si="18"/>
        <v>null</v>
      </c>
      <c r="N594" t="str">
        <f t="shared" si="19"/>
        <v>insert into Artwork values(2017, 30, 585, 'Hermine at Beavertail', 410, 200, 63, 'n', null, 'Guggenheim');</v>
      </c>
    </row>
    <row r="595" spans="1:14" x14ac:dyDescent="0.5">
      <c r="A595">
        <v>2017</v>
      </c>
      <c r="B595">
        <v>31</v>
      </c>
      <c r="C595">
        <v>300</v>
      </c>
      <c r="D595" t="s">
        <v>470</v>
      </c>
      <c r="E595">
        <v>505</v>
      </c>
      <c r="F595">
        <v>200</v>
      </c>
      <c r="G595">
        <v>5</v>
      </c>
      <c r="H595" s="2" t="s">
        <v>1872</v>
      </c>
      <c r="I595" s="2" t="s">
        <v>1924</v>
      </c>
      <c r="J595" t="s">
        <v>1770</v>
      </c>
      <c r="L595" t="str">
        <f t="shared" si="18"/>
        <v>null</v>
      </c>
      <c r="N595" t="str">
        <f t="shared" si="19"/>
        <v>insert into Artwork values(2017, 31, 300, 'Soft Tides', 505, 200, 5, 'n', null, 'Gund');</v>
      </c>
    </row>
    <row r="596" spans="1:14" x14ac:dyDescent="0.5">
      <c r="A596">
        <v>2017</v>
      </c>
      <c r="B596">
        <v>32</v>
      </c>
      <c r="C596">
        <v>15</v>
      </c>
      <c r="D596" t="s">
        <v>400</v>
      </c>
      <c r="E596">
        <v>505</v>
      </c>
      <c r="F596">
        <v>200</v>
      </c>
      <c r="G596">
        <v>79</v>
      </c>
      <c r="H596" s="2" t="s">
        <v>1872</v>
      </c>
      <c r="I596" s="2" t="s">
        <v>1924</v>
      </c>
      <c r="J596" t="s">
        <v>1768</v>
      </c>
      <c r="L596" t="str">
        <f t="shared" si="18"/>
        <v>null</v>
      </c>
      <c r="N596" t="str">
        <f t="shared" si="19"/>
        <v>insert into Artwork values(2017, 32, 15, 'Courtyard', 505, 200, 79, 'n', null, 'Rubell');</v>
      </c>
    </row>
    <row r="597" spans="1:14" x14ac:dyDescent="0.5">
      <c r="A597">
        <v>2017</v>
      </c>
      <c r="B597">
        <v>33</v>
      </c>
      <c r="C597">
        <v>65</v>
      </c>
      <c r="D597" t="s">
        <v>396</v>
      </c>
      <c r="E597">
        <v>5</v>
      </c>
      <c r="F597">
        <v>85</v>
      </c>
      <c r="G597" s="2" t="s">
        <v>1924</v>
      </c>
      <c r="H597" s="2" t="s">
        <v>1199</v>
      </c>
      <c r="I597" s="7" t="s">
        <v>1858</v>
      </c>
      <c r="J597" t="s">
        <v>1773</v>
      </c>
      <c r="L597" t="str">
        <f t="shared" si="18"/>
        <v>'16-Sep-17'</v>
      </c>
      <c r="N597" t="str">
        <f t="shared" si="19"/>
        <v>insert into Artwork values(2017, 33, 65, 'Welcome', 5, 85, null, 'y', '16-Sep-17', 'West');</v>
      </c>
    </row>
    <row r="598" spans="1:14" x14ac:dyDescent="0.5">
      <c r="A598">
        <v>2017</v>
      </c>
      <c r="B598">
        <v>34</v>
      </c>
      <c r="C598">
        <v>65</v>
      </c>
      <c r="D598" t="s">
        <v>408</v>
      </c>
      <c r="E598">
        <v>805</v>
      </c>
      <c r="F598">
        <v>100</v>
      </c>
      <c r="G598">
        <v>47</v>
      </c>
      <c r="H598" s="2" t="s">
        <v>1872</v>
      </c>
      <c r="I598" s="2" t="s">
        <v>1924</v>
      </c>
      <c r="J598" t="s">
        <v>1495</v>
      </c>
      <c r="L598" t="str">
        <f t="shared" si="18"/>
        <v>null</v>
      </c>
      <c r="N598" t="str">
        <f t="shared" si="19"/>
        <v>insert into Artwork values(2017, 34, 65, 'Castle Hill Light', 805, 100, 47, 'n', null, 'Walker');</v>
      </c>
    </row>
    <row r="599" spans="1:14" x14ac:dyDescent="0.5">
      <c r="A599">
        <v>2017</v>
      </c>
      <c r="B599">
        <v>35</v>
      </c>
      <c r="C599">
        <v>1645</v>
      </c>
      <c r="D599" t="s">
        <v>437</v>
      </c>
      <c r="E599">
        <v>410</v>
      </c>
      <c r="F599">
        <v>350</v>
      </c>
      <c r="G599">
        <v>35</v>
      </c>
      <c r="H599" s="2" t="s">
        <v>1872</v>
      </c>
      <c r="I599" s="2" t="s">
        <v>1924</v>
      </c>
      <c r="J599" t="s">
        <v>1772</v>
      </c>
      <c r="L599" t="str">
        <f t="shared" si="18"/>
        <v>null</v>
      </c>
      <c r="N599" t="str">
        <f t="shared" si="19"/>
        <v>insert into Artwork values(2017, 35, 1645, 'Breechway Broken Fence', 410, 350, 35, 'n', null, 'East');</v>
      </c>
    </row>
    <row r="600" spans="1:14" x14ac:dyDescent="0.5">
      <c r="A600">
        <v>2017</v>
      </c>
      <c r="B600">
        <v>36</v>
      </c>
      <c r="C600">
        <v>950</v>
      </c>
      <c r="D600" t="s">
        <v>468</v>
      </c>
      <c r="E600">
        <v>410</v>
      </c>
      <c r="F600">
        <v>400</v>
      </c>
      <c r="G600">
        <v>6</v>
      </c>
      <c r="H600" s="2" t="s">
        <v>1872</v>
      </c>
      <c r="I600" s="2" t="s">
        <v>1924</v>
      </c>
      <c r="J600" t="s">
        <v>1772</v>
      </c>
      <c r="L600" t="str">
        <f t="shared" si="18"/>
        <v>null</v>
      </c>
      <c r="N600" t="str">
        <f t="shared" si="19"/>
        <v>insert into Artwork values(2017, 36, 950, 'Ogunquit', 410, 400, 6, 'n', null, 'East');</v>
      </c>
    </row>
    <row r="601" spans="1:14" x14ac:dyDescent="0.5">
      <c r="A601">
        <v>2017</v>
      </c>
      <c r="B601">
        <v>37</v>
      </c>
      <c r="C601">
        <v>680</v>
      </c>
      <c r="D601" t="s">
        <v>442</v>
      </c>
      <c r="E601">
        <v>5</v>
      </c>
      <c r="F601">
        <v>120</v>
      </c>
      <c r="G601">
        <v>30</v>
      </c>
      <c r="H601" s="2" t="s">
        <v>1872</v>
      </c>
      <c r="I601" s="2" t="s">
        <v>1924</v>
      </c>
      <c r="J601" t="s">
        <v>1768</v>
      </c>
      <c r="L601" t="str">
        <f t="shared" si="18"/>
        <v>null</v>
      </c>
      <c r="N601" t="str">
        <f t="shared" si="19"/>
        <v>insert into Artwork values(2017, 37, 680, 'Partners', 5, 120, 30, 'n', null, 'Rubell');</v>
      </c>
    </row>
    <row r="602" spans="1:14" x14ac:dyDescent="0.5">
      <c r="A602">
        <v>2017</v>
      </c>
      <c r="B602">
        <v>38</v>
      </c>
      <c r="C602">
        <v>1420</v>
      </c>
      <c r="D602" t="s">
        <v>438</v>
      </c>
      <c r="E602">
        <v>5</v>
      </c>
      <c r="F602">
        <v>150</v>
      </c>
      <c r="G602">
        <v>34</v>
      </c>
      <c r="H602" s="2" t="s">
        <v>1872</v>
      </c>
      <c r="I602" s="2" t="s">
        <v>1924</v>
      </c>
      <c r="J602" t="s">
        <v>1492</v>
      </c>
      <c r="L602" t="str">
        <f t="shared" si="18"/>
        <v>null</v>
      </c>
      <c r="N602" t="str">
        <f t="shared" si="19"/>
        <v>insert into Artwork values(2017, 38, 1420, 'Lettuce, Tomatoes and Mushrooms', 5, 150, 34, 'n', null, 'Vogel');</v>
      </c>
    </row>
    <row r="603" spans="1:14" x14ac:dyDescent="0.5">
      <c r="A603">
        <v>2017</v>
      </c>
      <c r="B603">
        <v>39</v>
      </c>
      <c r="C603">
        <v>355</v>
      </c>
      <c r="D603" t="s">
        <v>471</v>
      </c>
      <c r="E603">
        <v>410</v>
      </c>
      <c r="F603">
        <v>300</v>
      </c>
      <c r="G603">
        <v>4</v>
      </c>
      <c r="H603" s="2" t="s">
        <v>1872</v>
      </c>
      <c r="I603" s="2" t="s">
        <v>1924</v>
      </c>
      <c r="J603" t="s">
        <v>1771</v>
      </c>
      <c r="L603" t="str">
        <f t="shared" si="18"/>
        <v>null</v>
      </c>
      <c r="N603" t="str">
        <f t="shared" si="19"/>
        <v>insert into Artwork values(2017, 39, 355, 'Watch Hill Dunes', 410, 300, 4, 'n', null, 'Moretti');</v>
      </c>
    </row>
    <row r="604" spans="1:14" x14ac:dyDescent="0.5">
      <c r="A604">
        <v>2017</v>
      </c>
      <c r="B604">
        <v>40</v>
      </c>
      <c r="C604">
        <v>855</v>
      </c>
      <c r="D604" t="s">
        <v>462</v>
      </c>
      <c r="E604">
        <v>410</v>
      </c>
      <c r="F604">
        <v>275</v>
      </c>
      <c r="G604">
        <v>12</v>
      </c>
      <c r="H604" s="2" t="s">
        <v>1872</v>
      </c>
      <c r="I604" s="2" t="s">
        <v>1924</v>
      </c>
      <c r="J604" t="s">
        <v>1767</v>
      </c>
      <c r="L604" t="str">
        <f t="shared" si="18"/>
        <v>null</v>
      </c>
      <c r="N604" t="str">
        <f t="shared" si="19"/>
        <v>insert into Artwork values(2017, 40, 855, 'Leading the Storm', 410, 275, 12, 'n', null, 'Saatchi');</v>
      </c>
    </row>
    <row r="605" spans="1:14" x14ac:dyDescent="0.5">
      <c r="A605">
        <v>2017</v>
      </c>
      <c r="B605">
        <v>41</v>
      </c>
      <c r="C605">
        <v>375</v>
      </c>
      <c r="D605" t="s">
        <v>303</v>
      </c>
      <c r="E605">
        <v>5</v>
      </c>
      <c r="F605">
        <v>250</v>
      </c>
      <c r="G605">
        <v>45</v>
      </c>
      <c r="H605" s="2" t="s">
        <v>1872</v>
      </c>
      <c r="I605" s="2" t="s">
        <v>1924</v>
      </c>
      <c r="J605" t="s">
        <v>1774</v>
      </c>
      <c r="L605" t="str">
        <f t="shared" si="18"/>
        <v>null</v>
      </c>
      <c r="N605" t="str">
        <f t="shared" si="19"/>
        <v>insert into Artwork values(2017, 41, 375, 'A Day at the Beach', 5, 250, 45, 'n', null, 'South');</v>
      </c>
    </row>
    <row r="606" spans="1:14" x14ac:dyDescent="0.5">
      <c r="A606">
        <v>2017</v>
      </c>
      <c r="B606">
        <v>42</v>
      </c>
      <c r="C606">
        <v>200</v>
      </c>
      <c r="D606" t="s">
        <v>455</v>
      </c>
      <c r="E606">
        <v>465</v>
      </c>
      <c r="F606">
        <v>200</v>
      </c>
      <c r="G606">
        <v>19</v>
      </c>
      <c r="H606" s="2" t="s">
        <v>1872</v>
      </c>
      <c r="I606" s="2" t="s">
        <v>1924</v>
      </c>
      <c r="J606" t="s">
        <v>1773</v>
      </c>
      <c r="L606" t="str">
        <f t="shared" si="18"/>
        <v>null</v>
      </c>
      <c r="N606" t="str">
        <f t="shared" si="19"/>
        <v>insert into Artwork values(2017, 42, 200, 'Sachuest Point', 465, 200, 19, 'n', null, 'West');</v>
      </c>
    </row>
    <row r="607" spans="1:14" x14ac:dyDescent="0.5">
      <c r="A607">
        <v>2017</v>
      </c>
      <c r="B607">
        <v>43</v>
      </c>
      <c r="C607">
        <v>255</v>
      </c>
      <c r="D607" t="s">
        <v>425</v>
      </c>
      <c r="E607">
        <v>805</v>
      </c>
      <c r="F607">
        <v>150</v>
      </c>
      <c r="G607">
        <v>51</v>
      </c>
      <c r="H607" s="2" t="s">
        <v>1872</v>
      </c>
      <c r="I607" s="2" t="s">
        <v>1924</v>
      </c>
      <c r="J607" t="s">
        <v>1775</v>
      </c>
      <c r="L607" t="str">
        <f t="shared" si="18"/>
        <v>null</v>
      </c>
      <c r="N607" t="str">
        <f t="shared" si="19"/>
        <v>insert into Artwork values(2017, 43, 255, 'Stormy Seas', 805, 150, 51, 'n', null, 'North');</v>
      </c>
    </row>
    <row r="608" spans="1:14" x14ac:dyDescent="0.5">
      <c r="A608">
        <v>2017</v>
      </c>
      <c r="B608">
        <v>44</v>
      </c>
      <c r="C608">
        <v>655</v>
      </c>
      <c r="D608" t="s">
        <v>435</v>
      </c>
      <c r="E608">
        <v>805</v>
      </c>
      <c r="F608">
        <v>100</v>
      </c>
      <c r="G608">
        <v>38</v>
      </c>
      <c r="H608" s="2" t="s">
        <v>1872</v>
      </c>
      <c r="I608" s="2" t="s">
        <v>1924</v>
      </c>
      <c r="J608" t="s">
        <v>1779</v>
      </c>
      <c r="L608" t="str">
        <f t="shared" si="18"/>
        <v>null</v>
      </c>
      <c r="N608" t="str">
        <f t="shared" si="19"/>
        <v>insert into Artwork values(2017, 44, 655, 'House in the Dunes', 805, 100, 38, 'n', null, 'Lumpkin');</v>
      </c>
    </row>
    <row r="609" spans="1:14" x14ac:dyDescent="0.5">
      <c r="A609">
        <v>2017</v>
      </c>
      <c r="B609">
        <v>45</v>
      </c>
      <c r="C609">
        <v>270</v>
      </c>
      <c r="D609" t="s">
        <v>430</v>
      </c>
      <c r="E609">
        <v>410</v>
      </c>
      <c r="F609">
        <v>325</v>
      </c>
      <c r="G609">
        <v>44</v>
      </c>
      <c r="H609" s="2" t="s">
        <v>1872</v>
      </c>
      <c r="I609" s="2" t="s">
        <v>1924</v>
      </c>
      <c r="J609" t="s">
        <v>1779</v>
      </c>
      <c r="L609" t="str">
        <f t="shared" si="18"/>
        <v>null</v>
      </c>
      <c r="N609" t="str">
        <f t="shared" si="19"/>
        <v>insert into Artwork values(2017, 45, 270, 'Saugatuckett', 410, 325, 44, 'n', null, 'Lumpkin');</v>
      </c>
    </row>
    <row r="610" spans="1:14" x14ac:dyDescent="0.5">
      <c r="A610">
        <v>2017</v>
      </c>
      <c r="B610">
        <v>46</v>
      </c>
      <c r="C610">
        <v>1205</v>
      </c>
      <c r="D610" t="s">
        <v>405</v>
      </c>
      <c r="E610">
        <v>5</v>
      </c>
      <c r="F610">
        <v>400</v>
      </c>
      <c r="G610">
        <v>74</v>
      </c>
      <c r="H610" s="2" t="s">
        <v>1872</v>
      </c>
      <c r="I610" s="2" t="s">
        <v>1924</v>
      </c>
      <c r="J610" t="s">
        <v>1771</v>
      </c>
      <c r="L610" t="str">
        <f t="shared" si="18"/>
        <v>null</v>
      </c>
      <c r="N610" t="str">
        <f t="shared" si="19"/>
        <v>insert into Artwork values(2017, 46, 1205, 'Summer Solstice Sunset', 5, 400, 74, 'n', null, 'Moretti');</v>
      </c>
    </row>
    <row r="611" spans="1:14" x14ac:dyDescent="0.5">
      <c r="A611">
        <v>2017</v>
      </c>
      <c r="B611">
        <v>47</v>
      </c>
      <c r="C611">
        <v>1770</v>
      </c>
      <c r="D611" t="s">
        <v>456</v>
      </c>
      <c r="E611">
        <v>590</v>
      </c>
      <c r="F611">
        <v>90</v>
      </c>
      <c r="G611">
        <v>18</v>
      </c>
      <c r="H611" s="2" t="s">
        <v>1872</v>
      </c>
      <c r="I611" s="2" t="s">
        <v>1924</v>
      </c>
      <c r="J611" t="s">
        <v>1768</v>
      </c>
      <c r="L611" t="str">
        <f t="shared" si="18"/>
        <v>null</v>
      </c>
      <c r="N611" t="str">
        <f t="shared" si="19"/>
        <v>insert into Artwork values(2017, 47, 1770, 'Ocean Sconce', 590, 90, 18, 'n', null, 'Rubell');</v>
      </c>
    </row>
    <row r="612" spans="1:14" x14ac:dyDescent="0.5">
      <c r="A612">
        <v>2017</v>
      </c>
      <c r="B612">
        <v>48</v>
      </c>
      <c r="C612">
        <v>1020</v>
      </c>
      <c r="D612" t="s">
        <v>403</v>
      </c>
      <c r="E612">
        <v>805</v>
      </c>
      <c r="F612">
        <v>185</v>
      </c>
      <c r="G612">
        <v>76</v>
      </c>
      <c r="H612" s="2" t="s">
        <v>1872</v>
      </c>
      <c r="I612" s="2" t="s">
        <v>1924</v>
      </c>
      <c r="J612" t="s">
        <v>1770</v>
      </c>
      <c r="L612" t="str">
        <f t="shared" si="18"/>
        <v>null</v>
      </c>
      <c r="N612" t="str">
        <f t="shared" si="19"/>
        <v>insert into Artwork values(2017, 48, 1020, 'All American Door', 805, 185, 76, 'n', null, 'Gund');</v>
      </c>
    </row>
    <row r="613" spans="1:14" x14ac:dyDescent="0.5">
      <c r="A613">
        <v>2017</v>
      </c>
      <c r="B613">
        <v>49</v>
      </c>
      <c r="C613">
        <v>60</v>
      </c>
      <c r="D613" t="s">
        <v>401</v>
      </c>
      <c r="E613">
        <v>590</v>
      </c>
      <c r="F613">
        <v>125</v>
      </c>
      <c r="G613">
        <v>78</v>
      </c>
      <c r="H613" s="2" t="s">
        <v>1872</v>
      </c>
      <c r="I613" s="2" t="s">
        <v>1924</v>
      </c>
      <c r="J613" t="s">
        <v>1771</v>
      </c>
      <c r="L613" t="str">
        <f t="shared" si="18"/>
        <v>null</v>
      </c>
      <c r="N613" t="str">
        <f t="shared" si="19"/>
        <v>insert into Artwork values(2017, 49, 60, 'Fold Pot', 590, 125, 78, 'n', null, 'Moretti');</v>
      </c>
    </row>
    <row r="614" spans="1:14" x14ac:dyDescent="0.5">
      <c r="A614">
        <v>2017</v>
      </c>
      <c r="B614">
        <v>50</v>
      </c>
      <c r="C614">
        <v>740</v>
      </c>
      <c r="D614" t="s">
        <v>1882</v>
      </c>
      <c r="E614">
        <v>5</v>
      </c>
      <c r="F614">
        <v>150</v>
      </c>
      <c r="G614" s="2" t="s">
        <v>1924</v>
      </c>
      <c r="H614" s="2" t="s">
        <v>1872</v>
      </c>
      <c r="I614" s="2" t="s">
        <v>1924</v>
      </c>
      <c r="J614" t="s">
        <v>1771</v>
      </c>
      <c r="L614" t="str">
        <f t="shared" si="18"/>
        <v>null</v>
      </c>
      <c r="N614" t="str">
        <f t="shared" si="19"/>
        <v>insert into Artwork values(2017, 50, 740, 'Pam''s Sheep', 5, 150, null, 'n', null, 'Moretti');</v>
      </c>
    </row>
    <row r="615" spans="1:14" x14ac:dyDescent="0.5">
      <c r="A615">
        <v>2017</v>
      </c>
      <c r="B615">
        <v>51</v>
      </c>
      <c r="C615">
        <v>1775</v>
      </c>
      <c r="D615" t="s">
        <v>421</v>
      </c>
      <c r="E615">
        <v>315</v>
      </c>
      <c r="F615">
        <v>150</v>
      </c>
      <c r="G615">
        <v>55</v>
      </c>
      <c r="H615" s="2" t="s">
        <v>1872</v>
      </c>
      <c r="I615" s="2" t="s">
        <v>1924</v>
      </c>
      <c r="J615" t="s">
        <v>1769</v>
      </c>
      <c r="L615" t="str">
        <f t="shared" si="18"/>
        <v>null</v>
      </c>
      <c r="N615" t="str">
        <f t="shared" si="19"/>
        <v>insert into Artwork values(2017, 51, 1775, 'Golden Sunrise', 315, 150, 55, 'n', null, 'Dreier');</v>
      </c>
    </row>
    <row r="616" spans="1:14" x14ac:dyDescent="0.5">
      <c r="A616">
        <v>2017</v>
      </c>
      <c r="B616">
        <v>52</v>
      </c>
      <c r="C616">
        <v>1605</v>
      </c>
      <c r="D616" t="s">
        <v>399</v>
      </c>
      <c r="E616">
        <v>805</v>
      </c>
      <c r="F616">
        <v>100</v>
      </c>
      <c r="G616">
        <v>69</v>
      </c>
      <c r="H616" s="2" t="s">
        <v>1872</v>
      </c>
      <c r="I616" s="2" t="s">
        <v>1924</v>
      </c>
      <c r="J616" t="s">
        <v>1495</v>
      </c>
      <c r="L616" t="str">
        <f t="shared" si="18"/>
        <v>null</v>
      </c>
      <c r="N616" t="str">
        <f t="shared" si="19"/>
        <v>insert into Artwork values(2017, 52, 1605, 'Afternoon Sailing', 805, 100, 69, 'n', null, 'Walker');</v>
      </c>
    </row>
    <row r="617" spans="1:14" x14ac:dyDescent="0.5">
      <c r="A617">
        <v>2017</v>
      </c>
      <c r="B617">
        <v>53</v>
      </c>
      <c r="C617">
        <v>650</v>
      </c>
      <c r="D617" t="s">
        <v>393</v>
      </c>
      <c r="E617">
        <v>505</v>
      </c>
      <c r="F617">
        <v>175</v>
      </c>
      <c r="G617" s="2" t="s">
        <v>1924</v>
      </c>
      <c r="H617" s="2" t="s">
        <v>1199</v>
      </c>
      <c r="I617" s="7" t="s">
        <v>1859</v>
      </c>
      <c r="J617" t="s">
        <v>1492</v>
      </c>
      <c r="L617" t="str">
        <f t="shared" si="18"/>
        <v>'23-Nov-17'</v>
      </c>
      <c r="N617" t="str">
        <f t="shared" si="19"/>
        <v>insert into Artwork values(2017, 53, 650, 'Bird in Bloom', 505, 175, null, 'y', '23-Nov-17', 'Vogel');</v>
      </c>
    </row>
    <row r="618" spans="1:14" x14ac:dyDescent="0.5">
      <c r="A618">
        <v>2017</v>
      </c>
      <c r="B618">
        <v>54</v>
      </c>
      <c r="C618">
        <v>440</v>
      </c>
      <c r="D618" t="s">
        <v>428</v>
      </c>
      <c r="E618">
        <v>665</v>
      </c>
      <c r="F618">
        <v>250</v>
      </c>
      <c r="G618">
        <v>48</v>
      </c>
      <c r="H618" s="2" t="s">
        <v>1872</v>
      </c>
      <c r="I618" s="2" t="s">
        <v>1924</v>
      </c>
      <c r="J618" t="s">
        <v>1772</v>
      </c>
      <c r="L618" t="str">
        <f t="shared" si="18"/>
        <v>null</v>
      </c>
      <c r="N618" t="str">
        <f t="shared" si="19"/>
        <v>insert into Artwork values(2017, 54, 440, 'Sundown', 665, 250, 48, 'n', null, 'East');</v>
      </c>
    </row>
    <row r="619" spans="1:14" x14ac:dyDescent="0.5">
      <c r="A619">
        <v>2017</v>
      </c>
      <c r="B619">
        <v>55</v>
      </c>
      <c r="C619">
        <v>440</v>
      </c>
      <c r="D619" t="s">
        <v>426</v>
      </c>
      <c r="E619">
        <v>665</v>
      </c>
      <c r="F619">
        <v>275</v>
      </c>
      <c r="G619">
        <v>53</v>
      </c>
      <c r="H619" s="2" t="s">
        <v>1872</v>
      </c>
      <c r="I619" s="2" t="s">
        <v>1924</v>
      </c>
      <c r="J619" t="s">
        <v>1771</v>
      </c>
      <c r="L619" t="str">
        <f t="shared" si="18"/>
        <v>null</v>
      </c>
      <c r="N619" t="str">
        <f t="shared" si="19"/>
        <v>insert into Artwork values(2017, 55, 440, 'By the Sea', 665, 275, 53, 'n', null, 'Moretti');</v>
      </c>
    </row>
    <row r="620" spans="1:14" x14ac:dyDescent="0.5">
      <c r="A620">
        <v>2017</v>
      </c>
      <c r="B620">
        <v>56</v>
      </c>
      <c r="C620">
        <v>1480</v>
      </c>
      <c r="D620" t="s">
        <v>432</v>
      </c>
      <c r="E620">
        <v>465</v>
      </c>
      <c r="F620">
        <v>185</v>
      </c>
      <c r="G620">
        <v>42</v>
      </c>
      <c r="H620" s="2" t="s">
        <v>1872</v>
      </c>
      <c r="I620" s="2" t="s">
        <v>1924</v>
      </c>
      <c r="J620" t="s">
        <v>1779</v>
      </c>
      <c r="L620" t="str">
        <f t="shared" si="18"/>
        <v>null</v>
      </c>
      <c r="N620" t="str">
        <f t="shared" si="19"/>
        <v>insert into Artwork values(2017, 56, 1480, 'Sunset, Old North Road', 465, 185, 42, 'n', null, 'Lumpkin');</v>
      </c>
    </row>
    <row r="621" spans="1:14" x14ac:dyDescent="0.5">
      <c r="A621">
        <v>2017</v>
      </c>
      <c r="B621">
        <v>57</v>
      </c>
      <c r="C621">
        <v>380</v>
      </c>
      <c r="D621" t="s">
        <v>452</v>
      </c>
      <c r="E621">
        <v>590</v>
      </c>
      <c r="F621">
        <v>175</v>
      </c>
      <c r="G621">
        <v>22</v>
      </c>
      <c r="H621" s="2" t="s">
        <v>1872</v>
      </c>
      <c r="I621" s="2" t="s">
        <v>1924</v>
      </c>
      <c r="J621" t="s">
        <v>1779</v>
      </c>
      <c r="L621" t="str">
        <f t="shared" si="18"/>
        <v>null</v>
      </c>
      <c r="N621" t="str">
        <f t="shared" si="19"/>
        <v>insert into Artwork values(2017, 57, 380, 'Salt Fired Vase', 590, 175, 22, 'n', null, 'Lumpkin');</v>
      </c>
    </row>
    <row r="622" spans="1:14" x14ac:dyDescent="0.5">
      <c r="A622">
        <v>2017</v>
      </c>
      <c r="B622">
        <v>58</v>
      </c>
      <c r="C622">
        <v>1225</v>
      </c>
      <c r="D622" t="s">
        <v>451</v>
      </c>
      <c r="E622">
        <v>505</v>
      </c>
      <c r="F622">
        <v>325</v>
      </c>
      <c r="G622">
        <v>23</v>
      </c>
      <c r="H622" s="2" t="s">
        <v>1872</v>
      </c>
      <c r="I622" s="2" t="s">
        <v>1924</v>
      </c>
      <c r="J622" t="s">
        <v>1779</v>
      </c>
      <c r="L622" t="str">
        <f t="shared" si="18"/>
        <v>null</v>
      </c>
      <c r="N622" t="str">
        <f t="shared" si="19"/>
        <v>insert into Artwork values(2017, 58, 1225, 'Sunrise in the Lemaire', 505, 325, 23, 'n', null, 'Lumpkin');</v>
      </c>
    </row>
    <row r="623" spans="1:14" x14ac:dyDescent="0.5">
      <c r="A623">
        <v>2017</v>
      </c>
      <c r="B623">
        <v>59</v>
      </c>
      <c r="C623">
        <v>1130</v>
      </c>
      <c r="D623" t="s">
        <v>418</v>
      </c>
      <c r="E623">
        <v>5</v>
      </c>
      <c r="F623">
        <v>150</v>
      </c>
      <c r="G623">
        <v>59</v>
      </c>
      <c r="H623" s="2" t="s">
        <v>1872</v>
      </c>
      <c r="I623" s="2" t="s">
        <v>1924</v>
      </c>
      <c r="J623" t="s">
        <v>1766</v>
      </c>
      <c r="L623" t="str">
        <f t="shared" si="18"/>
        <v>null</v>
      </c>
      <c r="N623" t="str">
        <f t="shared" si="19"/>
        <v>insert into Artwork values(2017, 59, 1130, 'Attempted Abstraction', 5, 150, 59, 'n', null, 'Guggenheim');</v>
      </c>
    </row>
    <row r="624" spans="1:14" x14ac:dyDescent="0.5">
      <c r="A624">
        <v>2017</v>
      </c>
      <c r="B624">
        <v>60</v>
      </c>
      <c r="C624">
        <v>740</v>
      </c>
      <c r="D624" t="s">
        <v>394</v>
      </c>
      <c r="E624">
        <v>5</v>
      </c>
      <c r="F624">
        <v>100</v>
      </c>
      <c r="G624" s="2" t="s">
        <v>1924</v>
      </c>
      <c r="H624" s="2" t="s">
        <v>1199</v>
      </c>
      <c r="I624" s="7" t="s">
        <v>1860</v>
      </c>
      <c r="J624" t="s">
        <v>1773</v>
      </c>
      <c r="L624" t="str">
        <f t="shared" si="18"/>
        <v>'25-Aug-17'</v>
      </c>
      <c r="N624" t="str">
        <f t="shared" si="19"/>
        <v>insert into Artwork values(2017, 60, 740, 'Beacon at Twilight', 5, 100, null, 'y', '25-Aug-17', 'West');</v>
      </c>
    </row>
    <row r="625" spans="1:14" x14ac:dyDescent="0.5">
      <c r="A625">
        <v>2017</v>
      </c>
      <c r="B625">
        <v>61</v>
      </c>
      <c r="C625">
        <v>725</v>
      </c>
      <c r="D625" t="s">
        <v>410</v>
      </c>
      <c r="E625">
        <v>640</v>
      </c>
      <c r="F625">
        <v>100</v>
      </c>
      <c r="G625">
        <v>68</v>
      </c>
      <c r="H625" s="2" t="s">
        <v>1872</v>
      </c>
      <c r="I625" s="2" t="s">
        <v>1924</v>
      </c>
      <c r="J625" t="s">
        <v>1774</v>
      </c>
      <c r="L625" t="str">
        <f t="shared" si="18"/>
        <v>null</v>
      </c>
      <c r="N625" t="str">
        <f t="shared" si="19"/>
        <v>insert into Artwork values(2017, 61, 725, 'Ruins', 640, 100, 68, 'n', null, 'South');</v>
      </c>
    </row>
    <row r="626" spans="1:14" x14ac:dyDescent="0.5">
      <c r="A626">
        <v>2017</v>
      </c>
      <c r="B626">
        <v>62</v>
      </c>
      <c r="C626">
        <v>160</v>
      </c>
      <c r="D626" t="s">
        <v>458</v>
      </c>
      <c r="E626">
        <v>805</v>
      </c>
      <c r="F626">
        <v>600</v>
      </c>
      <c r="G626">
        <v>16</v>
      </c>
      <c r="H626" s="2" t="s">
        <v>1872</v>
      </c>
      <c r="I626" s="2" t="s">
        <v>1924</v>
      </c>
      <c r="J626" t="s">
        <v>1779</v>
      </c>
      <c r="L626" t="str">
        <f t="shared" si="18"/>
        <v>null</v>
      </c>
      <c r="N626" t="str">
        <f t="shared" si="19"/>
        <v>insert into Artwork values(2017, 62, 160, 'Botanical Gardens URI', 805, 600, 16, 'n', null, 'Lumpkin');</v>
      </c>
    </row>
    <row r="627" spans="1:14" x14ac:dyDescent="0.5">
      <c r="A627">
        <v>2017</v>
      </c>
      <c r="B627">
        <v>63</v>
      </c>
      <c r="C627">
        <v>1170</v>
      </c>
      <c r="D627" t="s">
        <v>453</v>
      </c>
      <c r="E627">
        <v>345</v>
      </c>
      <c r="F627">
        <v>225</v>
      </c>
      <c r="G627">
        <v>21</v>
      </c>
      <c r="H627" s="2" t="s">
        <v>1872</v>
      </c>
      <c r="I627" s="2" t="s">
        <v>1924</v>
      </c>
      <c r="J627" t="s">
        <v>1776</v>
      </c>
      <c r="L627" t="str">
        <f t="shared" si="18"/>
        <v>null</v>
      </c>
      <c r="N627" t="str">
        <f t="shared" si="19"/>
        <v>insert into Artwork values(2017, 63, 1170, 'Hint of Mint', 345, 225, 21, 'n', null, 'Sculpture Garden');</v>
      </c>
    </row>
    <row r="628" spans="1:14" x14ac:dyDescent="0.5">
      <c r="A628">
        <v>2017</v>
      </c>
      <c r="B628">
        <v>64</v>
      </c>
      <c r="C628">
        <v>740</v>
      </c>
      <c r="D628" t="s">
        <v>398</v>
      </c>
      <c r="E628">
        <v>410</v>
      </c>
      <c r="F628">
        <v>500</v>
      </c>
      <c r="G628" s="2" t="s">
        <v>1924</v>
      </c>
      <c r="H628" s="2" t="s">
        <v>1199</v>
      </c>
      <c r="I628" s="7" t="s">
        <v>1861</v>
      </c>
      <c r="J628" t="s">
        <v>1775</v>
      </c>
      <c r="L628" t="str">
        <f t="shared" si="18"/>
        <v>'12-Sep-17'</v>
      </c>
      <c r="N628" t="str">
        <f t="shared" si="19"/>
        <v>insert into Artwork values(2017, 64, 740, 'Calvary', 410, 500, null, 'y', '12-Sep-17', 'North');</v>
      </c>
    </row>
    <row r="629" spans="1:14" x14ac:dyDescent="0.5">
      <c r="A629">
        <v>2017</v>
      </c>
      <c r="B629">
        <v>65</v>
      </c>
      <c r="C629">
        <v>1700</v>
      </c>
      <c r="D629" t="s">
        <v>457</v>
      </c>
      <c r="E629">
        <v>5</v>
      </c>
      <c r="F629">
        <v>200</v>
      </c>
      <c r="G629">
        <v>17</v>
      </c>
      <c r="H629" s="2" t="s">
        <v>1872</v>
      </c>
      <c r="I629" s="2" t="s">
        <v>1924</v>
      </c>
      <c r="J629" t="s">
        <v>1772</v>
      </c>
      <c r="L629" t="str">
        <f t="shared" si="18"/>
        <v>null</v>
      </c>
      <c r="N629" t="str">
        <f t="shared" si="19"/>
        <v>insert into Artwork values(2017, 65, 1700, 'Sagebed Island', 5, 200, 17, 'n', null, 'East');</v>
      </c>
    </row>
    <row r="630" spans="1:14" x14ac:dyDescent="0.5">
      <c r="A630">
        <v>2017</v>
      </c>
      <c r="B630">
        <v>66</v>
      </c>
      <c r="C630">
        <v>1555</v>
      </c>
      <c r="D630" t="s">
        <v>467</v>
      </c>
      <c r="E630">
        <v>505</v>
      </c>
      <c r="F630">
        <v>250</v>
      </c>
      <c r="G630">
        <v>7</v>
      </c>
      <c r="H630" s="2" t="s">
        <v>1872</v>
      </c>
      <c r="I630" s="2" t="s">
        <v>1924</v>
      </c>
      <c r="J630" t="s">
        <v>1768</v>
      </c>
      <c r="L630" t="str">
        <f t="shared" si="18"/>
        <v>null</v>
      </c>
      <c r="N630" t="str">
        <f t="shared" si="19"/>
        <v>insert into Artwork values(2017, 66, 1555, 'Monhegan Morning', 505, 250, 7, 'n', null, 'Rubell');</v>
      </c>
    </row>
    <row r="631" spans="1:14" x14ac:dyDescent="0.5">
      <c r="A631">
        <v>2017</v>
      </c>
      <c r="B631">
        <v>67</v>
      </c>
      <c r="C631">
        <v>1550</v>
      </c>
      <c r="D631" t="s">
        <v>407</v>
      </c>
      <c r="E631">
        <v>590</v>
      </c>
      <c r="F631">
        <v>95</v>
      </c>
      <c r="G631">
        <v>72</v>
      </c>
      <c r="H631" s="2" t="s">
        <v>1872</v>
      </c>
      <c r="I631" s="2" t="s">
        <v>1924</v>
      </c>
      <c r="J631" t="s">
        <v>1768</v>
      </c>
      <c r="L631" t="str">
        <f t="shared" si="18"/>
        <v>null</v>
      </c>
      <c r="N631" t="str">
        <f t="shared" si="19"/>
        <v>insert into Artwork values(2017, 67, 1550, 'Peonie Bowl', 590, 95, 72, 'n', null, 'Rubell');</v>
      </c>
    </row>
    <row r="632" spans="1:14" ht="14.35" customHeight="1" x14ac:dyDescent="0.5">
      <c r="A632">
        <v>2017</v>
      </c>
      <c r="B632">
        <v>68</v>
      </c>
      <c r="C632">
        <v>580</v>
      </c>
      <c r="D632" t="s">
        <v>395</v>
      </c>
      <c r="E632">
        <v>410</v>
      </c>
      <c r="F632">
        <v>160</v>
      </c>
      <c r="G632" s="2" t="s">
        <v>1924</v>
      </c>
      <c r="H632" s="2" t="s">
        <v>1199</v>
      </c>
      <c r="I632" s="7" t="s">
        <v>1862</v>
      </c>
      <c r="J632" t="s">
        <v>1770</v>
      </c>
      <c r="L632" t="str">
        <f t="shared" si="18"/>
        <v>'16-Jul-17'</v>
      </c>
      <c r="N632" t="str">
        <f t="shared" si="19"/>
        <v>insert into Artwork values(2017, 68, 580, 'Still Life', 410, 160, null, 'y', '16-Jul-17', 'Gund');</v>
      </c>
    </row>
    <row r="633" spans="1:14" x14ac:dyDescent="0.5">
      <c r="A633">
        <v>2017</v>
      </c>
      <c r="B633">
        <v>69</v>
      </c>
      <c r="C633">
        <v>670</v>
      </c>
      <c r="D633" t="s">
        <v>404</v>
      </c>
      <c r="E633">
        <v>505</v>
      </c>
      <c r="F633">
        <v>150</v>
      </c>
      <c r="G633">
        <v>75</v>
      </c>
      <c r="H633" s="2" t="s">
        <v>1872</v>
      </c>
      <c r="I633" s="2" t="s">
        <v>1924</v>
      </c>
      <c r="J633" t="s">
        <v>1775</v>
      </c>
      <c r="L633" t="str">
        <f t="shared" si="18"/>
        <v>null</v>
      </c>
      <c r="N633" t="str">
        <f t="shared" si="19"/>
        <v>insert into Artwork values(2017, 69, 670, 'Tidepool Sunrise', 505, 150, 75, 'n', null, 'North');</v>
      </c>
    </row>
    <row r="634" spans="1:14" x14ac:dyDescent="0.5">
      <c r="A634">
        <v>2017</v>
      </c>
      <c r="B634">
        <v>70</v>
      </c>
      <c r="C634">
        <v>1100</v>
      </c>
      <c r="D634" t="s">
        <v>392</v>
      </c>
      <c r="E634">
        <v>590</v>
      </c>
      <c r="F634">
        <v>125</v>
      </c>
      <c r="G634" s="2" t="s">
        <v>1924</v>
      </c>
      <c r="H634" s="2" t="s">
        <v>1872</v>
      </c>
      <c r="I634" s="2" t="s">
        <v>1924</v>
      </c>
      <c r="J634" t="s">
        <v>1495</v>
      </c>
      <c r="L634" t="str">
        <f t="shared" si="18"/>
        <v>null</v>
      </c>
      <c r="N634" t="str">
        <f t="shared" si="19"/>
        <v>insert into Artwork values(2017, 70, 1100, 'Water Jar', 590, 125, null, 'n', null, 'Walker');</v>
      </c>
    </row>
    <row r="635" spans="1:14" x14ac:dyDescent="0.5">
      <c r="A635">
        <v>2017</v>
      </c>
      <c r="B635">
        <v>71</v>
      </c>
      <c r="C635">
        <v>385</v>
      </c>
      <c r="D635" t="s">
        <v>460</v>
      </c>
      <c r="E635">
        <v>525</v>
      </c>
      <c r="F635">
        <v>425</v>
      </c>
      <c r="G635">
        <v>14</v>
      </c>
      <c r="H635" s="2" t="s">
        <v>1872</v>
      </c>
      <c r="I635" s="2" t="s">
        <v>1924</v>
      </c>
      <c r="J635" t="s">
        <v>1771</v>
      </c>
      <c r="L635" t="str">
        <f t="shared" si="18"/>
        <v>null</v>
      </c>
      <c r="N635" t="str">
        <f t="shared" si="19"/>
        <v>insert into Artwork values(2017, 71, 385, 'Flow', 525, 425, 14, 'n', null, 'Moretti');</v>
      </c>
    </row>
    <row r="636" spans="1:14" x14ac:dyDescent="0.5">
      <c r="A636">
        <v>2017</v>
      </c>
      <c r="B636">
        <v>72</v>
      </c>
      <c r="C636">
        <v>1270</v>
      </c>
      <c r="D636" t="s">
        <v>408</v>
      </c>
      <c r="E636">
        <v>410</v>
      </c>
      <c r="F636">
        <v>200</v>
      </c>
      <c r="G636">
        <v>71</v>
      </c>
      <c r="H636" s="2" t="s">
        <v>1872</v>
      </c>
      <c r="I636" s="2" t="s">
        <v>1924</v>
      </c>
      <c r="J636" t="s">
        <v>1779</v>
      </c>
      <c r="L636" t="str">
        <f t="shared" si="18"/>
        <v>null</v>
      </c>
      <c r="N636" t="str">
        <f t="shared" si="19"/>
        <v>insert into Artwork values(2017, 72, 1270, 'Castle Hill Light', 410, 200, 71, 'n', null, 'Lumpkin');</v>
      </c>
    </row>
    <row r="637" spans="1:14" x14ac:dyDescent="0.5">
      <c r="A637">
        <v>2017</v>
      </c>
      <c r="B637">
        <v>73</v>
      </c>
      <c r="C637">
        <v>1185</v>
      </c>
      <c r="D637" t="s">
        <v>415</v>
      </c>
      <c r="E637">
        <v>590</v>
      </c>
      <c r="F637">
        <v>90</v>
      </c>
      <c r="G637">
        <v>62</v>
      </c>
      <c r="H637" s="2" t="s">
        <v>1872</v>
      </c>
      <c r="I637" s="2" t="s">
        <v>1924</v>
      </c>
      <c r="J637" t="s">
        <v>1492</v>
      </c>
      <c r="L637" t="str">
        <f t="shared" si="18"/>
        <v>null</v>
      </c>
      <c r="N637" t="str">
        <f t="shared" si="19"/>
        <v>insert into Artwork values(2017, 73, 1185, 'Full Form', 590, 90, 62, 'n', null, 'Vogel');</v>
      </c>
    </row>
    <row r="638" spans="1:14" x14ac:dyDescent="0.5">
      <c r="A638">
        <v>2017</v>
      </c>
      <c r="B638">
        <v>74</v>
      </c>
      <c r="C638">
        <v>535</v>
      </c>
      <c r="D638" t="s">
        <v>439</v>
      </c>
      <c r="E638">
        <v>590</v>
      </c>
      <c r="F638">
        <v>140</v>
      </c>
      <c r="G638">
        <v>33</v>
      </c>
      <c r="H638" s="2" t="s">
        <v>1872</v>
      </c>
      <c r="I638" s="2" t="s">
        <v>1924</v>
      </c>
      <c r="J638" t="s">
        <v>1770</v>
      </c>
      <c r="L638" t="str">
        <f t="shared" si="18"/>
        <v>null</v>
      </c>
      <c r="N638" t="str">
        <f t="shared" si="19"/>
        <v>insert into Artwork values(2017, 74, 535, 'Jar', 590, 140, 33, 'n', null, 'Gund');</v>
      </c>
    </row>
    <row r="639" spans="1:14" x14ac:dyDescent="0.5">
      <c r="A639">
        <v>2017</v>
      </c>
      <c r="B639">
        <v>75</v>
      </c>
      <c r="C639">
        <v>1645</v>
      </c>
      <c r="D639" t="s">
        <v>433</v>
      </c>
      <c r="E639">
        <v>410</v>
      </c>
      <c r="F639">
        <v>375</v>
      </c>
      <c r="G639">
        <v>41</v>
      </c>
      <c r="H639" s="2" t="s">
        <v>1872</v>
      </c>
      <c r="I639" s="2" t="s">
        <v>1924</v>
      </c>
      <c r="J639" t="s">
        <v>1495</v>
      </c>
      <c r="L639" t="str">
        <f t="shared" si="18"/>
        <v>null</v>
      </c>
      <c r="N639" t="str">
        <f t="shared" si="19"/>
        <v>insert into Artwork values(2017, 75, 1645, 'Pansy', 410, 375, 41, 'n', null, 'Walker');</v>
      </c>
    </row>
    <row r="640" spans="1:14" x14ac:dyDescent="0.5">
      <c r="A640">
        <v>2017</v>
      </c>
      <c r="B640">
        <v>76</v>
      </c>
      <c r="C640">
        <v>1750</v>
      </c>
      <c r="D640" t="s">
        <v>417</v>
      </c>
      <c r="E640">
        <v>805</v>
      </c>
      <c r="F640">
        <v>72</v>
      </c>
      <c r="G640">
        <v>60</v>
      </c>
      <c r="H640" s="2" t="s">
        <v>1872</v>
      </c>
      <c r="I640" s="2" t="s">
        <v>1924</v>
      </c>
      <c r="J640" t="s">
        <v>1775</v>
      </c>
      <c r="L640" t="str">
        <f t="shared" si="18"/>
        <v>null</v>
      </c>
      <c r="N640" t="str">
        <f t="shared" si="19"/>
        <v>insert into Artwork values(2017, 76, 1750, 'Peppers', 805, 72, 60, 'n', null, 'North');</v>
      </c>
    </row>
    <row r="641" spans="1:14" x14ac:dyDescent="0.5">
      <c r="A641">
        <v>2017</v>
      </c>
      <c r="B641">
        <v>77</v>
      </c>
      <c r="C641">
        <v>1645</v>
      </c>
      <c r="D641" t="s">
        <v>465</v>
      </c>
      <c r="E641">
        <v>410</v>
      </c>
      <c r="F641">
        <v>400</v>
      </c>
      <c r="G641">
        <v>9</v>
      </c>
      <c r="H641" s="2" t="s">
        <v>1872</v>
      </c>
      <c r="I641" s="2" t="s">
        <v>1924</v>
      </c>
      <c r="J641" t="s">
        <v>1773</v>
      </c>
      <c r="L641" t="str">
        <f t="shared" si="18"/>
        <v>null</v>
      </c>
      <c r="N641" t="str">
        <f t="shared" si="19"/>
        <v>insert into Artwork values(2017, 77, 1645, 'Peony', 410, 400, 9, 'n', null, 'West');</v>
      </c>
    </row>
    <row r="642" spans="1:14" x14ac:dyDescent="0.5">
      <c r="A642">
        <v>2017</v>
      </c>
      <c r="B642">
        <v>78</v>
      </c>
      <c r="C642">
        <v>55</v>
      </c>
      <c r="D642" t="s">
        <v>464</v>
      </c>
      <c r="E642">
        <v>5</v>
      </c>
      <c r="F642">
        <v>120</v>
      </c>
      <c r="G642">
        <v>10</v>
      </c>
      <c r="H642" s="2" t="s">
        <v>1872</v>
      </c>
      <c r="I642" s="2" t="s">
        <v>1924</v>
      </c>
      <c r="J642" t="s">
        <v>1773</v>
      </c>
      <c r="L642" t="str">
        <f t="shared" si="18"/>
        <v>null</v>
      </c>
      <c r="N642" t="str">
        <f t="shared" si="19"/>
        <v>insert into Artwork values(2017, 78, 55, 'Corner of Snowfence and Seagrass', 5, 120, 10, 'n', null, 'West');</v>
      </c>
    </row>
    <row r="643" spans="1:14" x14ac:dyDescent="0.5">
      <c r="A643">
        <v>2017</v>
      </c>
      <c r="B643">
        <v>79</v>
      </c>
      <c r="C643">
        <v>1110</v>
      </c>
      <c r="D643" t="s">
        <v>131</v>
      </c>
      <c r="E643">
        <v>590</v>
      </c>
      <c r="F643">
        <v>60</v>
      </c>
      <c r="G643">
        <v>39</v>
      </c>
      <c r="H643" s="2" t="s">
        <v>1872</v>
      </c>
      <c r="I643" s="2" t="s">
        <v>1924</v>
      </c>
      <c r="J643" t="s">
        <v>1766</v>
      </c>
      <c r="L643" t="str">
        <f t="shared" si="18"/>
        <v>null</v>
      </c>
      <c r="N643" t="str">
        <f t="shared" si="19"/>
        <v>insert into Artwork values(2017, 79, 1110, 'Untitled', 590, 60, 39, 'n', null, 'Guggenheim');</v>
      </c>
    </row>
    <row r="644" spans="1:14" x14ac:dyDescent="0.5">
      <c r="A644">
        <v>2017</v>
      </c>
      <c r="B644">
        <v>80</v>
      </c>
      <c r="C644">
        <v>740</v>
      </c>
      <c r="D644" t="s">
        <v>473</v>
      </c>
      <c r="E644">
        <v>5</v>
      </c>
      <c r="F644">
        <v>550</v>
      </c>
      <c r="G644">
        <v>2</v>
      </c>
      <c r="H644" s="2" t="s">
        <v>1872</v>
      </c>
      <c r="I644" s="2" t="s">
        <v>1924</v>
      </c>
      <c r="J644" t="s">
        <v>1492</v>
      </c>
      <c r="L644" t="str">
        <f t="shared" si="18"/>
        <v>null</v>
      </c>
      <c r="N644" t="str">
        <f t="shared" si="19"/>
        <v>insert into Artwork values(2017, 80, 740, 'Vase of Flowers', 5, 550, 2, 'n', null, 'Vogel');</v>
      </c>
    </row>
    <row r="645" spans="1:14" x14ac:dyDescent="0.5">
      <c r="A645">
        <v>2017</v>
      </c>
      <c r="B645">
        <v>81</v>
      </c>
      <c r="C645">
        <v>1600</v>
      </c>
      <c r="D645" t="s">
        <v>447</v>
      </c>
      <c r="E645">
        <v>590</v>
      </c>
      <c r="F645">
        <v>75</v>
      </c>
      <c r="G645">
        <v>26</v>
      </c>
      <c r="H645" s="2" t="s">
        <v>1872</v>
      </c>
      <c r="I645" s="2" t="s">
        <v>1924</v>
      </c>
      <c r="J645" t="s">
        <v>1772</v>
      </c>
      <c r="L645" t="str">
        <f t="shared" ref="L645:L708" si="20">IF(I645 = "null","null","'" &amp; I645 &amp;"'")</f>
        <v>null</v>
      </c>
      <c r="N645" t="str">
        <f t="shared" ref="N645:N708" si="21">"insert into Artwork values(" &amp; A645 &amp; ", " &amp; B645 &amp; ", " &amp; C645 &amp; ", '" &amp; D645 &amp; "', " &amp;E645 &amp; ", " &amp; F645 &amp; ", " &amp; G645 &amp; ", '" &amp; H645 &amp; "', " &amp; L645 &amp; ", '" &amp; J645 &amp; "');"</f>
        <v>insert into Artwork values(2017, 81, 1600, 'Pitcher', 590, 75, 26, 'n', null, 'East');</v>
      </c>
    </row>
    <row r="646" spans="1:14" x14ac:dyDescent="0.5">
      <c r="A646">
        <v>2017</v>
      </c>
      <c r="B646">
        <v>82</v>
      </c>
      <c r="C646">
        <v>1680</v>
      </c>
      <c r="D646" t="s">
        <v>448</v>
      </c>
      <c r="E646">
        <v>590</v>
      </c>
      <c r="F646">
        <v>65</v>
      </c>
      <c r="G646">
        <v>25</v>
      </c>
      <c r="H646" s="2" t="s">
        <v>1872</v>
      </c>
      <c r="I646" s="2" t="s">
        <v>1924</v>
      </c>
      <c r="J646" t="s">
        <v>1495</v>
      </c>
      <c r="L646" t="str">
        <f t="shared" si="20"/>
        <v>null</v>
      </c>
      <c r="N646" t="str">
        <f t="shared" si="21"/>
        <v>insert into Artwork values(2017, 82, 1680, 'Comfort Food', 590, 65, 25, 'n', null, 'Walker');</v>
      </c>
    </row>
    <row r="647" spans="1:14" x14ac:dyDescent="0.5">
      <c r="A647">
        <v>2017</v>
      </c>
      <c r="B647">
        <v>83</v>
      </c>
      <c r="C647">
        <v>1080</v>
      </c>
      <c r="D647" t="s">
        <v>85</v>
      </c>
      <c r="E647">
        <v>535</v>
      </c>
      <c r="F647">
        <v>60</v>
      </c>
      <c r="G647">
        <v>36</v>
      </c>
      <c r="H647" s="2" t="s">
        <v>1872</v>
      </c>
      <c r="I647" s="2" t="s">
        <v>1924</v>
      </c>
      <c r="J647" t="s">
        <v>1492</v>
      </c>
      <c r="L647" t="str">
        <f t="shared" si="20"/>
        <v>null</v>
      </c>
      <c r="N647" t="str">
        <f t="shared" si="21"/>
        <v>insert into Artwork values(2017, 83, 1080, 'Serenity', 535, 60, 36, 'n', null, 'Vogel');</v>
      </c>
    </row>
    <row r="648" spans="1:14" x14ac:dyDescent="0.5">
      <c r="A648">
        <v>2017</v>
      </c>
      <c r="B648">
        <v>84</v>
      </c>
      <c r="C648">
        <v>1245</v>
      </c>
      <c r="D648" t="s">
        <v>402</v>
      </c>
      <c r="E648">
        <v>505</v>
      </c>
      <c r="F648">
        <v>125</v>
      </c>
      <c r="G648">
        <v>77</v>
      </c>
      <c r="H648" s="2" t="s">
        <v>1872</v>
      </c>
      <c r="I648" s="2" t="s">
        <v>1924</v>
      </c>
      <c r="J648" t="s">
        <v>1779</v>
      </c>
      <c r="L648" t="str">
        <f t="shared" si="20"/>
        <v>null</v>
      </c>
      <c r="N648" t="str">
        <f t="shared" si="21"/>
        <v>insert into Artwork values(2017, 84, 1245, 'Amalfi Coast 2014', 505, 125, 77, 'n', null, 'Lumpkin');</v>
      </c>
    </row>
    <row r="649" spans="1:14" x14ac:dyDescent="0.5">
      <c r="A649">
        <v>2017</v>
      </c>
      <c r="B649">
        <v>85</v>
      </c>
      <c r="C649">
        <v>265</v>
      </c>
      <c r="D649" t="s">
        <v>416</v>
      </c>
      <c r="E649">
        <v>745</v>
      </c>
      <c r="F649">
        <v>95</v>
      </c>
      <c r="G649">
        <v>61</v>
      </c>
      <c r="H649" s="2" t="s">
        <v>1872</v>
      </c>
      <c r="I649" s="2" t="s">
        <v>1924</v>
      </c>
      <c r="J649" t="s">
        <v>1783</v>
      </c>
      <c r="L649" t="str">
        <f t="shared" si="20"/>
        <v>null</v>
      </c>
      <c r="N649" t="str">
        <f t="shared" si="21"/>
        <v>insert into Artwork values(2017, 85, 265, 'Drift #11 / Colt State Park', 745, 95, 61, 'n', null, 'Sculpture Terrace');</v>
      </c>
    </row>
    <row r="650" spans="1:14" x14ac:dyDescent="0.5">
      <c r="A650">
        <v>2017</v>
      </c>
      <c r="B650">
        <v>86</v>
      </c>
      <c r="C650">
        <v>85</v>
      </c>
      <c r="D650" t="s">
        <v>466</v>
      </c>
      <c r="E650">
        <v>410</v>
      </c>
      <c r="F650">
        <v>550</v>
      </c>
      <c r="G650">
        <v>8</v>
      </c>
      <c r="H650" s="2" t="s">
        <v>1872</v>
      </c>
      <c r="I650" s="2" t="s">
        <v>1924</v>
      </c>
      <c r="J650" t="s">
        <v>1766</v>
      </c>
      <c r="L650" t="str">
        <f t="shared" si="20"/>
        <v>null</v>
      </c>
      <c r="N650" t="str">
        <f t="shared" si="21"/>
        <v>insert into Artwork values(2017, 86, 85, 'Canal Glimpse', 410, 550, 8, 'n', null, 'Guggenheim');</v>
      </c>
    </row>
    <row r="651" spans="1:14" x14ac:dyDescent="0.5">
      <c r="A651">
        <v>2017</v>
      </c>
      <c r="B651">
        <v>87</v>
      </c>
      <c r="C651">
        <v>495</v>
      </c>
      <c r="D651" t="s">
        <v>445</v>
      </c>
      <c r="E651">
        <v>345</v>
      </c>
      <c r="F651">
        <v>9000</v>
      </c>
      <c r="G651">
        <v>28</v>
      </c>
      <c r="H651" s="2" t="s">
        <v>1872</v>
      </c>
      <c r="I651" s="2" t="s">
        <v>1924</v>
      </c>
      <c r="J651" t="s">
        <v>1783</v>
      </c>
      <c r="L651" t="str">
        <f t="shared" si="20"/>
        <v>null</v>
      </c>
      <c r="N651" t="str">
        <f t="shared" si="21"/>
        <v>insert into Artwork values(2017, 87, 495, 'Climate Change', 345, 9000, 28, 'n', null, 'Sculpture Terrace');</v>
      </c>
    </row>
    <row r="652" spans="1:14" x14ac:dyDescent="0.5">
      <c r="A652">
        <v>2017</v>
      </c>
      <c r="B652">
        <v>88</v>
      </c>
      <c r="C652">
        <v>1745</v>
      </c>
      <c r="D652" t="s">
        <v>431</v>
      </c>
      <c r="E652">
        <v>410</v>
      </c>
      <c r="F652">
        <v>648</v>
      </c>
      <c r="G652">
        <v>43</v>
      </c>
      <c r="H652" s="2" t="s">
        <v>1872</v>
      </c>
      <c r="I652" s="2" t="s">
        <v>1924</v>
      </c>
      <c r="J652" t="s">
        <v>1766</v>
      </c>
      <c r="L652" t="str">
        <f t="shared" si="20"/>
        <v>null</v>
      </c>
      <c r="N652" t="str">
        <f t="shared" si="21"/>
        <v>insert into Artwork values(2017, 88, 1745, 'Large Beach Scene', 410, 648, 43, 'n', null, 'Guggenheim');</v>
      </c>
    </row>
    <row r="653" spans="1:14" x14ac:dyDescent="0.5">
      <c r="A653">
        <v>2018</v>
      </c>
      <c r="B653">
        <v>1</v>
      </c>
      <c r="C653">
        <v>1120</v>
      </c>
      <c r="D653" t="s">
        <v>984</v>
      </c>
      <c r="E653">
        <v>700</v>
      </c>
      <c r="F653">
        <v>100</v>
      </c>
      <c r="G653">
        <v>15</v>
      </c>
      <c r="H653" s="2" t="s">
        <v>1872</v>
      </c>
      <c r="I653" s="2" t="s">
        <v>1924</v>
      </c>
      <c r="J653" t="s">
        <v>1772</v>
      </c>
      <c r="L653" t="str">
        <f t="shared" si="20"/>
        <v>null</v>
      </c>
      <c r="N653" t="str">
        <f t="shared" si="21"/>
        <v>insert into Artwork values(2018, 1, 1120, 'Soja', 700, 100, 15, 'n', null, 'East');</v>
      </c>
    </row>
    <row r="654" spans="1:14" x14ac:dyDescent="0.5">
      <c r="A654">
        <v>2018</v>
      </c>
      <c r="B654">
        <v>2</v>
      </c>
      <c r="C654">
        <v>740</v>
      </c>
      <c r="D654" t="s">
        <v>939</v>
      </c>
      <c r="E654">
        <v>5</v>
      </c>
      <c r="F654">
        <v>165</v>
      </c>
      <c r="G654">
        <v>65</v>
      </c>
      <c r="H654" s="2" t="s">
        <v>1872</v>
      </c>
      <c r="I654" s="2" t="s">
        <v>1924</v>
      </c>
      <c r="J654" t="s">
        <v>1775</v>
      </c>
      <c r="L654" t="str">
        <f t="shared" si="20"/>
        <v>null</v>
      </c>
      <c r="N654" t="str">
        <f t="shared" si="21"/>
        <v>insert into Artwork values(2018, 2, 740, 'Smocks From Art Class', 5, 165, 65, 'n', null, 'North');</v>
      </c>
    </row>
    <row r="655" spans="1:14" x14ac:dyDescent="0.5">
      <c r="A655">
        <v>2018</v>
      </c>
      <c r="B655">
        <v>3</v>
      </c>
      <c r="C655">
        <v>355</v>
      </c>
      <c r="D655" t="s">
        <v>131</v>
      </c>
      <c r="E655">
        <v>410</v>
      </c>
      <c r="F655">
        <v>450</v>
      </c>
      <c r="G655">
        <v>10</v>
      </c>
      <c r="H655" s="2" t="s">
        <v>1872</v>
      </c>
      <c r="I655" s="2" t="s">
        <v>1924</v>
      </c>
      <c r="J655" t="s">
        <v>1772</v>
      </c>
      <c r="L655" t="str">
        <f t="shared" si="20"/>
        <v>null</v>
      </c>
      <c r="N655" t="str">
        <f t="shared" si="21"/>
        <v>insert into Artwork values(2018, 3, 355, 'Untitled', 410, 450, 10, 'n', null, 'East');</v>
      </c>
    </row>
    <row r="656" spans="1:14" x14ac:dyDescent="0.5">
      <c r="A656">
        <v>2018</v>
      </c>
      <c r="B656">
        <v>4</v>
      </c>
      <c r="C656">
        <v>885</v>
      </c>
      <c r="D656" t="s">
        <v>967</v>
      </c>
      <c r="E656">
        <v>690</v>
      </c>
      <c r="F656">
        <v>200</v>
      </c>
      <c r="G656">
        <v>35</v>
      </c>
      <c r="H656" s="2" t="s">
        <v>1872</v>
      </c>
      <c r="I656" s="2" t="s">
        <v>1924</v>
      </c>
      <c r="J656" t="s">
        <v>1776</v>
      </c>
      <c r="L656" t="str">
        <f t="shared" si="20"/>
        <v>null</v>
      </c>
      <c r="N656" t="str">
        <f t="shared" si="21"/>
        <v>insert into Artwork values(2018, 4, 885, 'Owl', 690, 200, 35, 'n', null, 'Sculpture Garden');</v>
      </c>
    </row>
    <row r="657" spans="1:14" x14ac:dyDescent="0.5">
      <c r="A657">
        <v>2018</v>
      </c>
      <c r="B657">
        <v>5</v>
      </c>
      <c r="C657">
        <v>120</v>
      </c>
      <c r="D657" t="s">
        <v>1900</v>
      </c>
      <c r="E657">
        <v>590</v>
      </c>
      <c r="F657">
        <v>85</v>
      </c>
      <c r="G657">
        <v>87</v>
      </c>
      <c r="H657" s="2" t="s">
        <v>1872</v>
      </c>
      <c r="I657" s="2" t="s">
        <v>1924</v>
      </c>
      <c r="J657" t="s">
        <v>1772</v>
      </c>
      <c r="L657" t="str">
        <f t="shared" si="20"/>
        <v>null</v>
      </c>
      <c r="N657" t="str">
        <f t="shared" si="21"/>
        <v>insert into Artwork values(2018, 5, 120, 'Bowl and Dish', 590, 85, 87, 'n', null, 'East');</v>
      </c>
    </row>
    <row r="658" spans="1:14" x14ac:dyDescent="0.5">
      <c r="A658">
        <v>2018</v>
      </c>
      <c r="B658">
        <v>6</v>
      </c>
      <c r="C658">
        <v>160</v>
      </c>
      <c r="D658" t="s">
        <v>980</v>
      </c>
      <c r="E658">
        <v>410</v>
      </c>
      <c r="F658">
        <v>300</v>
      </c>
      <c r="G658">
        <v>19</v>
      </c>
      <c r="H658" s="2" t="s">
        <v>1872</v>
      </c>
      <c r="I658" s="2" t="s">
        <v>1924</v>
      </c>
      <c r="J658" t="s">
        <v>1774</v>
      </c>
      <c r="L658" t="str">
        <f t="shared" si="20"/>
        <v>null</v>
      </c>
      <c r="N658" t="str">
        <f t="shared" si="21"/>
        <v>insert into Artwork values(2018, 6, 160, 'Beavertail Light', 410, 300, 19, 'n', null, 'South');</v>
      </c>
    </row>
    <row r="659" spans="1:14" x14ac:dyDescent="0.5">
      <c r="A659">
        <v>2018</v>
      </c>
      <c r="B659">
        <v>7</v>
      </c>
      <c r="C659">
        <v>160</v>
      </c>
      <c r="D659" t="s">
        <v>337</v>
      </c>
      <c r="E659">
        <v>5</v>
      </c>
      <c r="F659">
        <v>400</v>
      </c>
      <c r="G659">
        <v>62</v>
      </c>
      <c r="H659" s="2" t="s">
        <v>1872</v>
      </c>
      <c r="I659" s="2" t="s">
        <v>1924</v>
      </c>
      <c r="J659" t="s">
        <v>1772</v>
      </c>
      <c r="L659" t="str">
        <f t="shared" si="20"/>
        <v>null</v>
      </c>
      <c r="N659" t="str">
        <f t="shared" si="21"/>
        <v>insert into Artwork values(2018, 7, 160, 'Serendipity', 5, 400, 62, 'n', null, 'East');</v>
      </c>
    </row>
    <row r="660" spans="1:14" x14ac:dyDescent="0.5">
      <c r="A660">
        <v>2018</v>
      </c>
      <c r="B660">
        <v>8</v>
      </c>
      <c r="C660">
        <v>160</v>
      </c>
      <c r="D660" t="s">
        <v>969</v>
      </c>
      <c r="E660">
        <v>410</v>
      </c>
      <c r="F660">
        <v>175</v>
      </c>
      <c r="G660">
        <v>32</v>
      </c>
      <c r="H660" s="2" t="s">
        <v>1872</v>
      </c>
      <c r="I660" s="2" t="s">
        <v>1924</v>
      </c>
      <c r="J660" t="s">
        <v>1775</v>
      </c>
      <c r="L660" t="str">
        <f t="shared" si="20"/>
        <v>null</v>
      </c>
      <c r="N660" t="str">
        <f t="shared" si="21"/>
        <v>insert into Artwork values(2018, 8, 160, 'Helme House', 410, 175, 32, 'n', null, 'North');</v>
      </c>
    </row>
    <row r="661" spans="1:14" x14ac:dyDescent="0.5">
      <c r="A661">
        <v>2018</v>
      </c>
      <c r="B661">
        <v>9</v>
      </c>
      <c r="C661">
        <v>1645</v>
      </c>
      <c r="D661" t="s">
        <v>131</v>
      </c>
      <c r="E661">
        <v>410</v>
      </c>
      <c r="F661">
        <v>395</v>
      </c>
      <c r="G661">
        <v>67</v>
      </c>
      <c r="H661" s="2" t="s">
        <v>1872</v>
      </c>
      <c r="I661" s="2" t="s">
        <v>1924</v>
      </c>
      <c r="J661" t="s">
        <v>1775</v>
      </c>
      <c r="L661" t="str">
        <f t="shared" si="20"/>
        <v>null</v>
      </c>
      <c r="N661" t="str">
        <f t="shared" si="21"/>
        <v>insert into Artwork values(2018, 9, 1645, 'Untitled', 410, 395, 67, 'n', null, 'North');</v>
      </c>
    </row>
    <row r="662" spans="1:14" x14ac:dyDescent="0.5">
      <c r="A662">
        <v>2018</v>
      </c>
      <c r="B662">
        <v>10</v>
      </c>
      <c r="C662">
        <v>160</v>
      </c>
      <c r="D662" t="s">
        <v>981</v>
      </c>
      <c r="E662">
        <v>410</v>
      </c>
      <c r="F662">
        <v>250</v>
      </c>
      <c r="G662">
        <v>18</v>
      </c>
      <c r="H662" s="2" t="s">
        <v>1872</v>
      </c>
      <c r="I662" s="2" t="s">
        <v>1924</v>
      </c>
      <c r="J662" t="s">
        <v>1772</v>
      </c>
      <c r="L662" t="str">
        <f t="shared" si="20"/>
        <v>null</v>
      </c>
      <c r="N662" t="str">
        <f t="shared" si="21"/>
        <v>insert into Artwork values(2018, 10, 160, 'Light of the Moon', 410, 250, 18, 'n', null, 'East');</v>
      </c>
    </row>
    <row r="663" spans="1:14" x14ac:dyDescent="0.5">
      <c r="A663">
        <v>2018</v>
      </c>
      <c r="B663">
        <v>11</v>
      </c>
      <c r="C663">
        <v>160</v>
      </c>
      <c r="D663" t="s">
        <v>979</v>
      </c>
      <c r="E663">
        <v>410</v>
      </c>
      <c r="F663">
        <v>195</v>
      </c>
      <c r="G663">
        <v>20</v>
      </c>
      <c r="H663" s="2" t="s">
        <v>1872</v>
      </c>
      <c r="I663" s="2" t="s">
        <v>1924</v>
      </c>
      <c r="J663" t="s">
        <v>1775</v>
      </c>
      <c r="L663" t="str">
        <f t="shared" si="20"/>
        <v>null</v>
      </c>
      <c r="N663" t="str">
        <f t="shared" si="21"/>
        <v>insert into Artwork values(2018, 11, 160, 'Pears', 410, 195, 20, 'n', null, 'North');</v>
      </c>
    </row>
    <row r="664" spans="1:14" x14ac:dyDescent="0.5">
      <c r="A664">
        <v>2018</v>
      </c>
      <c r="B664">
        <v>12</v>
      </c>
      <c r="C664">
        <v>160</v>
      </c>
      <c r="D664" t="s">
        <v>962</v>
      </c>
      <c r="E664">
        <v>410</v>
      </c>
      <c r="F664">
        <v>195</v>
      </c>
      <c r="G664">
        <v>40</v>
      </c>
      <c r="H664" s="2" t="s">
        <v>1872</v>
      </c>
      <c r="I664" s="2" t="s">
        <v>1924</v>
      </c>
      <c r="J664" t="s">
        <v>1775</v>
      </c>
      <c r="L664" t="str">
        <f t="shared" si="20"/>
        <v>null</v>
      </c>
      <c r="N664" t="str">
        <f t="shared" si="21"/>
        <v>insert into Artwork values(2018, 12, 160, 'Pumpkin Pie', 410, 195, 40, 'n', null, 'North');</v>
      </c>
    </row>
    <row r="665" spans="1:14" x14ac:dyDescent="0.5">
      <c r="A665">
        <v>2018</v>
      </c>
      <c r="B665">
        <v>13</v>
      </c>
      <c r="C665">
        <v>875</v>
      </c>
      <c r="D665" t="s">
        <v>951</v>
      </c>
      <c r="E665">
        <v>410</v>
      </c>
      <c r="F665">
        <v>200</v>
      </c>
      <c r="G665">
        <v>51</v>
      </c>
      <c r="H665" s="2" t="s">
        <v>1872</v>
      </c>
      <c r="I665" s="2" t="s">
        <v>1924</v>
      </c>
      <c r="J665" t="s">
        <v>1775</v>
      </c>
      <c r="L665" t="str">
        <f t="shared" si="20"/>
        <v>null</v>
      </c>
      <c r="N665" t="str">
        <f t="shared" si="21"/>
        <v>insert into Artwork values(2018, 13, 875, 'Storm Clouds Over Weatherell', 410, 200, 51, 'n', null, 'North');</v>
      </c>
    </row>
    <row r="666" spans="1:14" x14ac:dyDescent="0.5">
      <c r="A666">
        <v>2018</v>
      </c>
      <c r="B666">
        <v>14</v>
      </c>
      <c r="C666">
        <v>1205</v>
      </c>
      <c r="D666" t="s">
        <v>986</v>
      </c>
      <c r="E666">
        <v>5</v>
      </c>
      <c r="F666">
        <v>395</v>
      </c>
      <c r="G666">
        <v>11</v>
      </c>
      <c r="H666" s="2" t="s">
        <v>1872</v>
      </c>
      <c r="I666" s="2" t="s">
        <v>1924</v>
      </c>
      <c r="J666" t="s">
        <v>1772</v>
      </c>
      <c r="L666" t="str">
        <f t="shared" si="20"/>
        <v>null</v>
      </c>
      <c r="N666" t="str">
        <f t="shared" si="21"/>
        <v>insert into Artwork values(2018, 14, 1205, 'Jamestown Sunset', 5, 395, 11, 'n', null, 'East');</v>
      </c>
    </row>
    <row r="667" spans="1:14" x14ac:dyDescent="0.5">
      <c r="A667">
        <v>2018</v>
      </c>
      <c r="B667">
        <v>15</v>
      </c>
      <c r="C667">
        <v>1205</v>
      </c>
      <c r="D667" t="s">
        <v>985</v>
      </c>
      <c r="E667">
        <v>5</v>
      </c>
      <c r="F667">
        <v>350</v>
      </c>
      <c r="G667">
        <v>12</v>
      </c>
      <c r="H667" s="2" t="s">
        <v>1872</v>
      </c>
      <c r="I667" s="2" t="s">
        <v>1924</v>
      </c>
      <c r="J667" t="s">
        <v>1772</v>
      </c>
      <c r="L667" t="str">
        <f t="shared" si="20"/>
        <v>null</v>
      </c>
      <c r="N667" t="str">
        <f t="shared" si="21"/>
        <v>insert into Artwork values(2018, 15, 1205, 'Beavertail Glow', 5, 350, 12, 'n', null, 'East');</v>
      </c>
    </row>
    <row r="668" spans="1:14" x14ac:dyDescent="0.5">
      <c r="A668">
        <v>2018</v>
      </c>
      <c r="B668">
        <v>16</v>
      </c>
      <c r="C668">
        <v>740</v>
      </c>
      <c r="D668" t="s">
        <v>975</v>
      </c>
      <c r="E668">
        <v>5</v>
      </c>
      <c r="F668">
        <v>210</v>
      </c>
      <c r="G668">
        <v>25</v>
      </c>
      <c r="H668" s="2" t="s">
        <v>1872</v>
      </c>
      <c r="I668" s="2" t="s">
        <v>1924</v>
      </c>
      <c r="J668" t="s">
        <v>1775</v>
      </c>
      <c r="L668" t="str">
        <f t="shared" si="20"/>
        <v>null</v>
      </c>
      <c r="N668" t="str">
        <f t="shared" si="21"/>
        <v>insert into Artwork values(2018, 16, 740, 'Art Battles, NYC', 5, 210, 25, 'n', null, 'North');</v>
      </c>
    </row>
    <row r="669" spans="1:14" x14ac:dyDescent="0.5">
      <c r="A669">
        <v>2018</v>
      </c>
      <c r="B669">
        <v>17</v>
      </c>
      <c r="C669">
        <v>740</v>
      </c>
      <c r="D669" t="s">
        <v>982</v>
      </c>
      <c r="E669">
        <v>5</v>
      </c>
      <c r="F669">
        <v>200</v>
      </c>
      <c r="G669">
        <v>17</v>
      </c>
      <c r="H669" s="2" t="s">
        <v>1872</v>
      </c>
      <c r="I669" s="2" t="s">
        <v>1924</v>
      </c>
      <c r="J669" t="s">
        <v>1772</v>
      </c>
      <c r="L669" t="str">
        <f t="shared" si="20"/>
        <v>null</v>
      </c>
      <c r="N669" t="str">
        <f t="shared" si="21"/>
        <v>insert into Artwork values(2018, 17, 740, 'Slice of Life', 5, 200, 17, 'n', null, 'East');</v>
      </c>
    </row>
    <row r="670" spans="1:14" x14ac:dyDescent="0.5">
      <c r="A670">
        <v>2018</v>
      </c>
      <c r="B670">
        <v>18</v>
      </c>
      <c r="C670">
        <v>280</v>
      </c>
      <c r="D670" t="s">
        <v>973</v>
      </c>
      <c r="E670">
        <v>770</v>
      </c>
      <c r="F670">
        <v>160</v>
      </c>
      <c r="G670">
        <v>28</v>
      </c>
      <c r="H670" s="2" t="s">
        <v>1872</v>
      </c>
      <c r="I670" s="2" t="s">
        <v>1924</v>
      </c>
      <c r="J670" t="s">
        <v>1773</v>
      </c>
      <c r="L670" t="str">
        <f t="shared" si="20"/>
        <v>null</v>
      </c>
      <c r="N670" t="str">
        <f t="shared" si="21"/>
        <v>insert into Artwork values(2018, 18, 280, 'After the Fall', 770, 160, 28, 'n', null, 'West');</v>
      </c>
    </row>
    <row r="671" spans="1:14" x14ac:dyDescent="0.5">
      <c r="A671">
        <v>2018</v>
      </c>
      <c r="B671">
        <v>19</v>
      </c>
      <c r="C671">
        <v>520</v>
      </c>
      <c r="D671" t="s">
        <v>935</v>
      </c>
      <c r="E671">
        <v>805</v>
      </c>
      <c r="F671">
        <v>350</v>
      </c>
      <c r="G671">
        <v>73</v>
      </c>
      <c r="H671" s="2" t="s">
        <v>1872</v>
      </c>
      <c r="I671" s="2" t="s">
        <v>1924</v>
      </c>
      <c r="J671" t="s">
        <v>1773</v>
      </c>
      <c r="L671" t="str">
        <f t="shared" si="20"/>
        <v>null</v>
      </c>
      <c r="N671" t="str">
        <f t="shared" si="21"/>
        <v>insert into Artwork values(2018, 19, 520, 'The Wine Store', 805, 350, 73, 'n', null, 'West');</v>
      </c>
    </row>
    <row r="672" spans="1:14" x14ac:dyDescent="0.5">
      <c r="A672">
        <v>2018</v>
      </c>
      <c r="B672">
        <v>20</v>
      </c>
      <c r="C672">
        <v>740</v>
      </c>
      <c r="D672" t="s">
        <v>931</v>
      </c>
      <c r="E672">
        <v>5</v>
      </c>
      <c r="F672">
        <v>200</v>
      </c>
      <c r="G672">
        <v>78</v>
      </c>
      <c r="H672" s="2" t="s">
        <v>1872</v>
      </c>
      <c r="I672" s="2" t="s">
        <v>1924</v>
      </c>
      <c r="J672" t="s">
        <v>1774</v>
      </c>
      <c r="L672" t="str">
        <f t="shared" si="20"/>
        <v>null</v>
      </c>
      <c r="N672" t="str">
        <f t="shared" si="21"/>
        <v>insert into Artwork values(2018, 20, 740, 'The Hurley Effect', 5, 200, 78, 'n', null, 'South');</v>
      </c>
    </row>
    <row r="673" spans="1:14" x14ac:dyDescent="0.5">
      <c r="A673">
        <v>2018</v>
      </c>
      <c r="B673">
        <v>21</v>
      </c>
      <c r="C673">
        <v>840</v>
      </c>
      <c r="D673" t="s">
        <v>172</v>
      </c>
      <c r="E673">
        <v>805</v>
      </c>
      <c r="F673">
        <v>425</v>
      </c>
      <c r="G673">
        <v>30</v>
      </c>
      <c r="H673" s="2" t="s">
        <v>1872</v>
      </c>
      <c r="I673" s="2" t="s">
        <v>1924</v>
      </c>
      <c r="J673" t="s">
        <v>1773</v>
      </c>
      <c r="L673" t="str">
        <f t="shared" si="20"/>
        <v>null</v>
      </c>
      <c r="N673" t="str">
        <f t="shared" si="21"/>
        <v>insert into Artwork values(2018, 21, 840, 'Rome Point', 805, 425, 30, 'n', null, 'West');</v>
      </c>
    </row>
    <row r="674" spans="1:14" x14ac:dyDescent="0.5">
      <c r="A674">
        <v>2018</v>
      </c>
      <c r="B674">
        <v>22</v>
      </c>
      <c r="C674">
        <v>1250</v>
      </c>
      <c r="D674" t="s">
        <v>947</v>
      </c>
      <c r="E674">
        <v>410</v>
      </c>
      <c r="F674">
        <v>283</v>
      </c>
      <c r="G674">
        <v>55</v>
      </c>
      <c r="H674" s="2" t="s">
        <v>1872</v>
      </c>
      <c r="I674" s="2" t="s">
        <v>1924</v>
      </c>
      <c r="J674" t="s">
        <v>1772</v>
      </c>
      <c r="L674" t="str">
        <f t="shared" si="20"/>
        <v>null</v>
      </c>
      <c r="N674" t="str">
        <f t="shared" si="21"/>
        <v>insert into Artwork values(2018, 22, 1250, 'The End of Mainstreet, Wickford', 410, 283, 55, 'n', null, 'East');</v>
      </c>
    </row>
    <row r="675" spans="1:14" x14ac:dyDescent="0.5">
      <c r="A675">
        <v>2018</v>
      </c>
      <c r="B675">
        <v>23</v>
      </c>
      <c r="C675">
        <v>780</v>
      </c>
      <c r="D675" t="s">
        <v>66</v>
      </c>
      <c r="E675">
        <v>565</v>
      </c>
      <c r="F675">
        <v>100</v>
      </c>
      <c r="G675">
        <v>88</v>
      </c>
      <c r="H675" s="2" t="s">
        <v>1872</v>
      </c>
      <c r="I675" s="2" t="s">
        <v>1924</v>
      </c>
      <c r="J675" t="s">
        <v>1772</v>
      </c>
      <c r="L675" t="str">
        <f t="shared" si="20"/>
        <v>null</v>
      </c>
      <c r="N675" t="str">
        <f t="shared" si="21"/>
        <v>insert into Artwork values(2018, 23, 780, 'Vase', 565, 100, 88, 'n', null, 'East');</v>
      </c>
    </row>
    <row r="676" spans="1:14" x14ac:dyDescent="0.5">
      <c r="A676">
        <v>2018</v>
      </c>
      <c r="B676">
        <v>24</v>
      </c>
      <c r="C676">
        <v>270</v>
      </c>
      <c r="D676" t="s">
        <v>632</v>
      </c>
      <c r="E676">
        <v>805</v>
      </c>
      <c r="F676">
        <v>250</v>
      </c>
      <c r="G676">
        <v>33</v>
      </c>
      <c r="H676" s="2" t="s">
        <v>1872</v>
      </c>
      <c r="I676" s="2" t="s">
        <v>1924</v>
      </c>
      <c r="J676" t="s">
        <v>1773</v>
      </c>
      <c r="L676" t="str">
        <f t="shared" si="20"/>
        <v>null</v>
      </c>
      <c r="N676" t="str">
        <f t="shared" si="21"/>
        <v>insert into Artwork values(2018, 24, 270, 'Autumn', 805, 250, 33, 'n', null, 'West');</v>
      </c>
    </row>
    <row r="677" spans="1:14" x14ac:dyDescent="0.5">
      <c r="A677">
        <v>2018</v>
      </c>
      <c r="B677">
        <v>25</v>
      </c>
      <c r="C677">
        <v>1170</v>
      </c>
      <c r="D677" t="s">
        <v>990</v>
      </c>
      <c r="E677">
        <v>730</v>
      </c>
      <c r="F677">
        <v>225</v>
      </c>
      <c r="G677">
        <v>6</v>
      </c>
      <c r="H677" s="2" t="s">
        <v>1872</v>
      </c>
      <c r="I677" s="2" t="s">
        <v>1924</v>
      </c>
      <c r="J677" t="s">
        <v>1772</v>
      </c>
      <c r="L677" t="str">
        <f t="shared" si="20"/>
        <v>null</v>
      </c>
      <c r="N677" t="str">
        <f t="shared" si="21"/>
        <v>insert into Artwork values(2018, 25, 1170, 'Vessel', 730, 225, 6, 'n', null, 'East');</v>
      </c>
    </row>
    <row r="678" spans="1:14" x14ac:dyDescent="0.5">
      <c r="A678">
        <v>2018</v>
      </c>
      <c r="B678">
        <v>26</v>
      </c>
      <c r="C678">
        <v>1775</v>
      </c>
      <c r="D678" t="s">
        <v>940</v>
      </c>
      <c r="E678">
        <v>115</v>
      </c>
      <c r="F678">
        <v>125</v>
      </c>
      <c r="G678">
        <v>64</v>
      </c>
      <c r="H678" s="2" t="s">
        <v>1872</v>
      </c>
      <c r="I678" s="2" t="s">
        <v>1924</v>
      </c>
      <c r="J678" t="s">
        <v>1773</v>
      </c>
      <c r="L678" t="str">
        <f t="shared" si="20"/>
        <v>null</v>
      </c>
      <c r="N678" t="str">
        <f t="shared" si="21"/>
        <v>insert into Artwork values(2018, 26, 1775, 'It Might As Well Be Spring', 115, 125, 64, 'n', null, 'West');</v>
      </c>
    </row>
    <row r="679" spans="1:14" x14ac:dyDescent="0.5">
      <c r="A679">
        <v>2018</v>
      </c>
      <c r="B679">
        <v>27</v>
      </c>
      <c r="C679">
        <v>185</v>
      </c>
      <c r="D679" t="s">
        <v>1883</v>
      </c>
      <c r="E679">
        <v>805</v>
      </c>
      <c r="F679">
        <v>450</v>
      </c>
      <c r="G679">
        <v>59</v>
      </c>
      <c r="H679" s="2" t="s">
        <v>1872</v>
      </c>
      <c r="I679" s="2" t="s">
        <v>1924</v>
      </c>
      <c r="J679" t="s">
        <v>1772</v>
      </c>
      <c r="L679" t="str">
        <f t="shared" si="20"/>
        <v>null</v>
      </c>
      <c r="N679" t="str">
        <f t="shared" si="21"/>
        <v>insert into Artwork values(2018, 27, 185, 'Bermuda ''Light''', 805, 450, 59, 'n', null, 'East');</v>
      </c>
    </row>
    <row r="680" spans="1:14" x14ac:dyDescent="0.5">
      <c r="A680">
        <v>2018</v>
      </c>
      <c r="B680">
        <v>28</v>
      </c>
      <c r="C680">
        <v>1105</v>
      </c>
      <c r="D680" t="s">
        <v>293</v>
      </c>
      <c r="E680">
        <v>410</v>
      </c>
      <c r="F680">
        <v>300</v>
      </c>
      <c r="G680">
        <v>23</v>
      </c>
      <c r="H680" s="2" t="s">
        <v>1872</v>
      </c>
      <c r="I680" s="2" t="s">
        <v>1924</v>
      </c>
      <c r="J680" t="s">
        <v>1773</v>
      </c>
      <c r="L680" t="str">
        <f t="shared" si="20"/>
        <v>null</v>
      </c>
      <c r="N680" t="str">
        <f t="shared" si="21"/>
        <v>insert into Artwork values(2018, 28, 1105, 'Dutch Island Light', 410, 300, 23, 'n', null, 'West');</v>
      </c>
    </row>
    <row r="681" spans="1:14" x14ac:dyDescent="0.5">
      <c r="A681">
        <v>2018</v>
      </c>
      <c r="B681">
        <v>29</v>
      </c>
      <c r="C681">
        <v>65</v>
      </c>
      <c r="D681" t="s">
        <v>966</v>
      </c>
      <c r="E681">
        <v>65</v>
      </c>
      <c r="F681">
        <v>375</v>
      </c>
      <c r="G681">
        <v>36</v>
      </c>
      <c r="H681" s="2" t="s">
        <v>1872</v>
      </c>
      <c r="I681" s="2" t="s">
        <v>1924</v>
      </c>
      <c r="J681" t="s">
        <v>1774</v>
      </c>
      <c r="L681" t="str">
        <f t="shared" si="20"/>
        <v>null</v>
      </c>
      <c r="N681" t="str">
        <f t="shared" si="21"/>
        <v>insert into Artwork values(2018, 29, 65, 'Noreaster', 65, 375, 36, 'n', null, 'South');</v>
      </c>
    </row>
    <row r="682" spans="1:14" x14ac:dyDescent="0.5">
      <c r="A682">
        <v>2018</v>
      </c>
      <c r="B682">
        <v>30</v>
      </c>
      <c r="C682">
        <v>65</v>
      </c>
      <c r="D682" t="s">
        <v>938</v>
      </c>
      <c r="E682">
        <v>345</v>
      </c>
      <c r="F682">
        <v>375</v>
      </c>
      <c r="G682">
        <v>66</v>
      </c>
      <c r="H682" s="2" t="s">
        <v>1872</v>
      </c>
      <c r="I682" s="2" t="s">
        <v>1924</v>
      </c>
      <c r="J682" t="s">
        <v>1773</v>
      </c>
      <c r="L682" t="str">
        <f t="shared" si="20"/>
        <v>null</v>
      </c>
      <c r="N682" t="str">
        <f t="shared" si="21"/>
        <v>insert into Artwork values(2018, 30, 65, 'Bird Song', 345, 375, 66, 'n', null, 'West');</v>
      </c>
    </row>
    <row r="683" spans="1:14" x14ac:dyDescent="0.5">
      <c r="A683">
        <v>2018</v>
      </c>
      <c r="B683">
        <v>31</v>
      </c>
      <c r="C683">
        <v>810</v>
      </c>
      <c r="D683" t="s">
        <v>920</v>
      </c>
      <c r="E683">
        <v>590</v>
      </c>
      <c r="F683">
        <v>95</v>
      </c>
      <c r="G683">
        <v>94</v>
      </c>
      <c r="H683" s="2" t="s">
        <v>1872</v>
      </c>
      <c r="I683" s="2" t="s">
        <v>1924</v>
      </c>
      <c r="J683" t="s">
        <v>1772</v>
      </c>
      <c r="L683" t="str">
        <f t="shared" si="20"/>
        <v>null</v>
      </c>
      <c r="N683" t="str">
        <f t="shared" si="21"/>
        <v>insert into Artwork values(2018, 31, 810, 'Inside / Outside', 590, 95, 94, 'n', null, 'East');</v>
      </c>
    </row>
    <row r="684" spans="1:14" x14ac:dyDescent="0.5">
      <c r="A684">
        <v>2018</v>
      </c>
      <c r="B684">
        <v>32</v>
      </c>
      <c r="C684">
        <v>1875</v>
      </c>
      <c r="D684" t="s">
        <v>917</v>
      </c>
      <c r="E684">
        <v>590</v>
      </c>
      <c r="F684">
        <v>120</v>
      </c>
      <c r="G684">
        <v>97</v>
      </c>
      <c r="H684" s="2" t="s">
        <v>1872</v>
      </c>
      <c r="I684" s="2" t="s">
        <v>1924</v>
      </c>
      <c r="J684" t="s">
        <v>1775</v>
      </c>
      <c r="L684" t="str">
        <f t="shared" si="20"/>
        <v>null</v>
      </c>
      <c r="N684" t="str">
        <f t="shared" si="21"/>
        <v>insert into Artwork values(2018, 32, 1875, 'High fire and Pit fire Bottles', 590, 120, 97, 'n', null, 'North');</v>
      </c>
    </row>
    <row r="685" spans="1:14" x14ac:dyDescent="0.5">
      <c r="A685">
        <v>2018</v>
      </c>
      <c r="B685">
        <v>33</v>
      </c>
      <c r="C685">
        <v>1555</v>
      </c>
      <c r="D685" t="s">
        <v>955</v>
      </c>
      <c r="E685">
        <v>505</v>
      </c>
      <c r="F685">
        <v>200</v>
      </c>
      <c r="G685">
        <v>47</v>
      </c>
      <c r="H685" s="2" t="s">
        <v>1872</v>
      </c>
      <c r="I685" s="2" t="s">
        <v>1924</v>
      </c>
      <c r="J685" t="s">
        <v>1773</v>
      </c>
      <c r="L685" t="str">
        <f t="shared" si="20"/>
        <v>null</v>
      </c>
      <c r="N685" t="str">
        <f t="shared" si="21"/>
        <v>insert into Artwork values(2018, 33, 1555, 'In Port', 505, 200, 47, 'n', null, 'West');</v>
      </c>
    </row>
    <row r="686" spans="1:14" x14ac:dyDescent="0.5">
      <c r="A686">
        <v>2018</v>
      </c>
      <c r="B686">
        <v>34</v>
      </c>
      <c r="C686">
        <v>85</v>
      </c>
      <c r="D686" t="s">
        <v>928</v>
      </c>
      <c r="E686">
        <v>410</v>
      </c>
      <c r="F686">
        <v>250</v>
      </c>
      <c r="G686">
        <v>81</v>
      </c>
      <c r="H686" s="2" t="s">
        <v>1872</v>
      </c>
      <c r="I686" s="2" t="s">
        <v>1924</v>
      </c>
      <c r="J686" t="s">
        <v>1772</v>
      </c>
      <c r="L686" t="str">
        <f t="shared" si="20"/>
        <v>null</v>
      </c>
      <c r="N686" t="str">
        <f t="shared" si="21"/>
        <v>insert into Artwork values(2018, 34, 85, 'Red Bridge, Common Fence Point Road', 410, 250, 81, 'n', null, 'East');</v>
      </c>
    </row>
    <row r="687" spans="1:14" x14ac:dyDescent="0.5">
      <c r="A687">
        <v>2018</v>
      </c>
      <c r="B687">
        <v>35</v>
      </c>
      <c r="C687">
        <v>1750</v>
      </c>
      <c r="D687" t="s">
        <v>983</v>
      </c>
      <c r="E687">
        <v>805</v>
      </c>
      <c r="F687">
        <v>400</v>
      </c>
      <c r="G687">
        <v>16</v>
      </c>
      <c r="H687" s="2" t="s">
        <v>1872</v>
      </c>
      <c r="I687" s="2" t="s">
        <v>1924</v>
      </c>
      <c r="J687" t="s">
        <v>1773</v>
      </c>
      <c r="L687" t="str">
        <f t="shared" si="20"/>
        <v>null</v>
      </c>
      <c r="N687" t="str">
        <f t="shared" si="21"/>
        <v>insert into Artwork values(2018, 35, 1750, 'Onion and Floral Cloth', 805, 400, 16, 'n', null, 'West');</v>
      </c>
    </row>
    <row r="688" spans="1:14" x14ac:dyDescent="0.5">
      <c r="A688">
        <v>2018</v>
      </c>
      <c r="B688">
        <v>36</v>
      </c>
      <c r="C688">
        <v>1215</v>
      </c>
      <c r="D688" t="s">
        <v>957</v>
      </c>
      <c r="E688">
        <v>15</v>
      </c>
      <c r="F688">
        <v>95</v>
      </c>
      <c r="G688">
        <v>46</v>
      </c>
      <c r="H688" s="2" t="s">
        <v>1872</v>
      </c>
      <c r="I688" s="2" t="s">
        <v>1924</v>
      </c>
      <c r="J688" t="s">
        <v>1773</v>
      </c>
      <c r="L688" t="str">
        <f t="shared" si="20"/>
        <v>null</v>
      </c>
      <c r="N688" t="str">
        <f t="shared" si="21"/>
        <v>insert into Artwork values(2018, 36, 1215, 'Moonrise on the Farm', 15, 95, 46, 'n', null, 'West');</v>
      </c>
    </row>
    <row r="689" spans="1:14" x14ac:dyDescent="0.5">
      <c r="A689">
        <v>2018</v>
      </c>
      <c r="B689">
        <v>37</v>
      </c>
      <c r="C689">
        <v>1130</v>
      </c>
      <c r="D689" t="s">
        <v>948</v>
      </c>
      <c r="E689">
        <v>410</v>
      </c>
      <c r="F689">
        <v>75</v>
      </c>
      <c r="G689">
        <v>54</v>
      </c>
      <c r="H689" s="2" t="s">
        <v>1872</v>
      </c>
      <c r="I689" s="2" t="s">
        <v>1924</v>
      </c>
      <c r="J689" t="s">
        <v>1772</v>
      </c>
      <c r="L689" t="str">
        <f t="shared" si="20"/>
        <v>null</v>
      </c>
      <c r="N689" t="str">
        <f t="shared" si="21"/>
        <v>insert into Artwork values(2018, 37, 1130, 'Sun Onions', 410, 75, 54, 'n', null, 'East');</v>
      </c>
    </row>
    <row r="690" spans="1:14" x14ac:dyDescent="0.5">
      <c r="A690">
        <v>2018</v>
      </c>
      <c r="B690">
        <v>38</v>
      </c>
      <c r="C690">
        <v>230</v>
      </c>
      <c r="D690" t="s">
        <v>921</v>
      </c>
      <c r="E690">
        <v>310</v>
      </c>
      <c r="F690">
        <v>125</v>
      </c>
      <c r="G690">
        <v>93</v>
      </c>
      <c r="H690" s="2" t="s">
        <v>1872</v>
      </c>
      <c r="I690" s="2" t="s">
        <v>1924</v>
      </c>
      <c r="J690" t="s">
        <v>1772</v>
      </c>
      <c r="L690" t="str">
        <f t="shared" si="20"/>
        <v>null</v>
      </c>
      <c r="N690" t="str">
        <f t="shared" si="21"/>
        <v>insert into Artwork values(2018, 38, 230, 'Pod', 310, 125, 93, 'n', null, 'East');</v>
      </c>
    </row>
    <row r="691" spans="1:14" x14ac:dyDescent="0.5">
      <c r="A691">
        <v>2018</v>
      </c>
      <c r="B691">
        <v>39</v>
      </c>
      <c r="C691">
        <v>675</v>
      </c>
      <c r="D691" t="s">
        <v>924</v>
      </c>
      <c r="E691">
        <v>590</v>
      </c>
      <c r="F691">
        <v>125</v>
      </c>
      <c r="G691">
        <v>86</v>
      </c>
      <c r="H691" s="2" t="s">
        <v>1872</v>
      </c>
      <c r="I691" s="2" t="s">
        <v>1924</v>
      </c>
      <c r="J691" t="s">
        <v>1772</v>
      </c>
      <c r="L691" t="str">
        <f t="shared" si="20"/>
        <v>null</v>
      </c>
      <c r="N691" t="str">
        <f t="shared" si="21"/>
        <v>insert into Artwork values(2018, 39, 675, 'Summer Lantern', 590, 125, 86, 'n', null, 'East');</v>
      </c>
    </row>
    <row r="692" spans="1:14" x14ac:dyDescent="0.5">
      <c r="A692">
        <v>2018</v>
      </c>
      <c r="B692">
        <v>40</v>
      </c>
      <c r="C692">
        <v>1460</v>
      </c>
      <c r="D692" t="s">
        <v>961</v>
      </c>
      <c r="E692">
        <v>135</v>
      </c>
      <c r="F692">
        <v>375</v>
      </c>
      <c r="G692">
        <v>41</v>
      </c>
      <c r="H692" s="2" t="s">
        <v>1872</v>
      </c>
      <c r="I692" s="2" t="s">
        <v>1924</v>
      </c>
      <c r="J692" t="s">
        <v>1772</v>
      </c>
      <c r="L692" t="str">
        <f t="shared" si="20"/>
        <v>null</v>
      </c>
      <c r="N692" t="str">
        <f t="shared" si="21"/>
        <v>insert into Artwork values(2018, 40, 1460, 'Misperception', 135, 375, 41, 'n', null, 'East');</v>
      </c>
    </row>
    <row r="693" spans="1:14" x14ac:dyDescent="0.5">
      <c r="A693">
        <v>2018</v>
      </c>
      <c r="B693">
        <v>41</v>
      </c>
      <c r="C693">
        <v>500</v>
      </c>
      <c r="D693" t="s">
        <v>919</v>
      </c>
      <c r="E693">
        <v>590</v>
      </c>
      <c r="F693">
        <v>375</v>
      </c>
      <c r="G693">
        <v>95</v>
      </c>
      <c r="H693" s="2" t="s">
        <v>1872</v>
      </c>
      <c r="I693" s="2" t="s">
        <v>1924</v>
      </c>
      <c r="J693" t="s">
        <v>1772</v>
      </c>
      <c r="L693" t="str">
        <f t="shared" si="20"/>
        <v>null</v>
      </c>
      <c r="N693" t="str">
        <f t="shared" si="21"/>
        <v>insert into Artwork values(2018, 41, 500, 'Puzzle Box', 590, 375, 95, 'n', null, 'East');</v>
      </c>
    </row>
    <row r="694" spans="1:14" x14ac:dyDescent="0.5">
      <c r="A694">
        <v>2018</v>
      </c>
      <c r="B694">
        <v>42</v>
      </c>
      <c r="C694">
        <v>15</v>
      </c>
      <c r="D694" t="s">
        <v>1884</v>
      </c>
      <c r="E694">
        <v>505</v>
      </c>
      <c r="F694">
        <v>250</v>
      </c>
      <c r="G694">
        <v>42</v>
      </c>
      <c r="H694" s="2" t="s">
        <v>1872</v>
      </c>
      <c r="I694" s="2" t="s">
        <v>1924</v>
      </c>
      <c r="J694" t="s">
        <v>1772</v>
      </c>
      <c r="L694" t="str">
        <f t="shared" si="20"/>
        <v>null</v>
      </c>
      <c r="N694" t="str">
        <f t="shared" si="21"/>
        <v>insert into Artwork values(2018, 42, 15, 'Morning Fog On The Frenchman''s Bay', 505, 250, 42, 'n', null, 'East');</v>
      </c>
    </row>
    <row r="695" spans="1:14" x14ac:dyDescent="0.5">
      <c r="A695">
        <v>2018</v>
      </c>
      <c r="B695">
        <v>43</v>
      </c>
      <c r="C695">
        <v>15</v>
      </c>
      <c r="D695" t="s">
        <v>945</v>
      </c>
      <c r="E695">
        <v>505</v>
      </c>
      <c r="F695">
        <v>250</v>
      </c>
      <c r="G695">
        <v>57</v>
      </c>
      <c r="H695" s="2" t="s">
        <v>1872</v>
      </c>
      <c r="I695" s="2" t="s">
        <v>1924</v>
      </c>
      <c r="J695" t="s">
        <v>1772</v>
      </c>
      <c r="L695" t="str">
        <f t="shared" si="20"/>
        <v>null</v>
      </c>
      <c r="N695" t="str">
        <f t="shared" si="21"/>
        <v>insert into Artwork values(2018, 43, 15, 'Snowfall on the Yellowstone', 505, 250, 57, 'n', null, 'East');</v>
      </c>
    </row>
    <row r="696" spans="1:14" x14ac:dyDescent="0.5">
      <c r="A696">
        <v>2018</v>
      </c>
      <c r="B696">
        <v>44</v>
      </c>
      <c r="C696">
        <v>215</v>
      </c>
      <c r="D696" t="s">
        <v>964</v>
      </c>
      <c r="E696">
        <v>410</v>
      </c>
      <c r="F696">
        <v>170</v>
      </c>
      <c r="G696">
        <v>38</v>
      </c>
      <c r="H696" s="2" t="s">
        <v>1872</v>
      </c>
      <c r="I696" s="2" t="s">
        <v>1924</v>
      </c>
      <c r="J696" t="s">
        <v>1773</v>
      </c>
      <c r="L696" t="str">
        <f t="shared" si="20"/>
        <v>null</v>
      </c>
      <c r="N696" t="str">
        <f t="shared" si="21"/>
        <v>insert into Artwork values(2018, 44, 215, 'Sherbert with Cream', 410, 170, 38, 'n', null, 'West');</v>
      </c>
    </row>
    <row r="697" spans="1:14" x14ac:dyDescent="0.5">
      <c r="A697">
        <v>2018</v>
      </c>
      <c r="B697">
        <v>45</v>
      </c>
      <c r="C697">
        <v>215</v>
      </c>
      <c r="D697" t="s">
        <v>976</v>
      </c>
      <c r="E697">
        <v>410</v>
      </c>
      <c r="F697">
        <v>125</v>
      </c>
      <c r="G697">
        <v>24</v>
      </c>
      <c r="H697" s="2" t="s">
        <v>1872</v>
      </c>
      <c r="I697" s="2" t="s">
        <v>1924</v>
      </c>
      <c r="J697" t="s">
        <v>1775</v>
      </c>
      <c r="L697" t="str">
        <f t="shared" si="20"/>
        <v>null</v>
      </c>
      <c r="N697" t="str">
        <f t="shared" si="21"/>
        <v>insert into Artwork values(2018, 45, 215, 'Turquoise Mine', 410, 125, 24, 'n', null, 'North');</v>
      </c>
    </row>
    <row r="698" spans="1:14" x14ac:dyDescent="0.5">
      <c r="A698">
        <v>2018</v>
      </c>
      <c r="B698">
        <v>46</v>
      </c>
      <c r="C698">
        <v>1125</v>
      </c>
      <c r="D698" t="s">
        <v>923</v>
      </c>
      <c r="E698">
        <v>505</v>
      </c>
      <c r="F698">
        <v>225</v>
      </c>
      <c r="G698">
        <v>91</v>
      </c>
      <c r="H698" s="2" t="s">
        <v>1872</v>
      </c>
      <c r="I698" s="2" t="s">
        <v>1924</v>
      </c>
      <c r="J698" t="s">
        <v>1773</v>
      </c>
      <c r="L698" t="str">
        <f t="shared" si="20"/>
        <v>null</v>
      </c>
      <c r="N698" t="str">
        <f t="shared" si="21"/>
        <v>insert into Artwork values(2018, 46, 1125, 'Ref in Fog', 505, 225, 91, 'n', null, 'West');</v>
      </c>
    </row>
    <row r="699" spans="1:14" x14ac:dyDescent="0.5">
      <c r="A699">
        <v>2018</v>
      </c>
      <c r="B699">
        <v>47</v>
      </c>
      <c r="C699">
        <v>1795</v>
      </c>
      <c r="D699" t="s">
        <v>943</v>
      </c>
      <c r="E699">
        <v>805</v>
      </c>
      <c r="F699">
        <v>175</v>
      </c>
      <c r="G699">
        <v>60</v>
      </c>
      <c r="H699" s="2" t="s">
        <v>1872</v>
      </c>
      <c r="I699" s="2" t="s">
        <v>1924</v>
      </c>
      <c r="J699" t="s">
        <v>1772</v>
      </c>
      <c r="L699" t="str">
        <f t="shared" si="20"/>
        <v>null</v>
      </c>
      <c r="N699" t="str">
        <f t="shared" si="21"/>
        <v>insert into Artwork values(2018, 47, 1795, 'Magnolia Study', 805, 175, 60, 'n', null, 'East');</v>
      </c>
    </row>
    <row r="700" spans="1:14" x14ac:dyDescent="0.5">
      <c r="A700">
        <v>2018</v>
      </c>
      <c r="B700">
        <v>48</v>
      </c>
      <c r="C700">
        <v>1795</v>
      </c>
      <c r="D700" t="s">
        <v>988</v>
      </c>
      <c r="E700">
        <v>5</v>
      </c>
      <c r="F700">
        <v>200</v>
      </c>
      <c r="G700">
        <v>8</v>
      </c>
      <c r="H700" s="2" t="s">
        <v>1872</v>
      </c>
      <c r="I700" s="2" t="s">
        <v>1924</v>
      </c>
      <c r="J700" t="s">
        <v>1774</v>
      </c>
      <c r="L700" t="str">
        <f t="shared" si="20"/>
        <v>null</v>
      </c>
      <c r="N700" t="str">
        <f t="shared" si="21"/>
        <v>insert into Artwork values(2018, 48, 1795, 'Block Island, Salt Pond', 5, 200, 8, 'n', null, 'South');</v>
      </c>
    </row>
    <row r="701" spans="1:14" x14ac:dyDescent="0.5">
      <c r="A701">
        <v>2018</v>
      </c>
      <c r="B701">
        <v>49</v>
      </c>
      <c r="C701">
        <v>1795</v>
      </c>
      <c r="D701" t="s">
        <v>987</v>
      </c>
      <c r="E701">
        <v>5</v>
      </c>
      <c r="F701">
        <v>275</v>
      </c>
      <c r="G701">
        <v>9</v>
      </c>
      <c r="H701" s="2" t="s">
        <v>1872</v>
      </c>
      <c r="I701" s="2" t="s">
        <v>1924</v>
      </c>
      <c r="J701" t="s">
        <v>1772</v>
      </c>
      <c r="L701" t="str">
        <f t="shared" si="20"/>
        <v>null</v>
      </c>
      <c r="N701" t="str">
        <f t="shared" si="21"/>
        <v>insert into Artwork values(2018, 49, 1795, 'Jamestown', 5, 275, 9, 'n', null, 'East');</v>
      </c>
    </row>
    <row r="702" spans="1:14" x14ac:dyDescent="0.5">
      <c r="A702">
        <v>2018</v>
      </c>
      <c r="B702">
        <v>50</v>
      </c>
      <c r="C702">
        <v>1615</v>
      </c>
      <c r="D702" t="s">
        <v>971</v>
      </c>
      <c r="E702">
        <v>410</v>
      </c>
      <c r="F702">
        <v>200</v>
      </c>
      <c r="G702">
        <v>29</v>
      </c>
      <c r="H702" s="2" t="s">
        <v>1872</v>
      </c>
      <c r="I702" s="2" t="s">
        <v>1924</v>
      </c>
      <c r="J702" t="s">
        <v>1774</v>
      </c>
      <c r="L702" t="str">
        <f t="shared" si="20"/>
        <v>null</v>
      </c>
      <c r="N702" t="str">
        <f t="shared" si="21"/>
        <v>insert into Artwork values(2018, 50, 1615, 'Crocus', 410, 200, 29, 'n', null, 'South');</v>
      </c>
    </row>
    <row r="703" spans="1:14" x14ac:dyDescent="0.5">
      <c r="A703">
        <v>2018</v>
      </c>
      <c r="B703">
        <v>51</v>
      </c>
      <c r="C703">
        <v>1540</v>
      </c>
      <c r="D703" t="s">
        <v>974</v>
      </c>
      <c r="E703">
        <v>410</v>
      </c>
      <c r="F703">
        <v>350</v>
      </c>
      <c r="G703">
        <v>26</v>
      </c>
      <c r="H703" s="2" t="s">
        <v>1872</v>
      </c>
      <c r="I703" s="2" t="s">
        <v>1924</v>
      </c>
      <c r="J703" t="s">
        <v>1772</v>
      </c>
      <c r="L703" t="str">
        <f t="shared" si="20"/>
        <v>null</v>
      </c>
      <c r="N703" t="str">
        <f t="shared" si="21"/>
        <v>insert into Artwork values(2018, 51, 1540, 'White Tulips', 410, 350, 26, 'n', null, 'East');</v>
      </c>
    </row>
    <row r="704" spans="1:14" x14ac:dyDescent="0.5">
      <c r="A704">
        <v>2018</v>
      </c>
      <c r="B704">
        <v>52</v>
      </c>
      <c r="C704">
        <v>300</v>
      </c>
      <c r="D704" t="s">
        <v>958</v>
      </c>
      <c r="E704">
        <v>505</v>
      </c>
      <c r="F704">
        <v>275</v>
      </c>
      <c r="G704">
        <v>45</v>
      </c>
      <c r="H704" s="2" t="s">
        <v>1872</v>
      </c>
      <c r="I704" s="2" t="s">
        <v>1924</v>
      </c>
      <c r="J704" t="s">
        <v>1775</v>
      </c>
      <c r="L704" t="str">
        <f t="shared" si="20"/>
        <v>null</v>
      </c>
      <c r="N704" t="str">
        <f t="shared" si="21"/>
        <v>insert into Artwork values(2018, 52, 300, 'Oliver Hazard Perry', 505, 275, 45, 'n', null, 'North');</v>
      </c>
    </row>
    <row r="705" spans="1:14" x14ac:dyDescent="0.5">
      <c r="A705">
        <v>2018</v>
      </c>
      <c r="B705">
        <v>53</v>
      </c>
      <c r="C705">
        <v>1240</v>
      </c>
      <c r="D705" t="s">
        <v>977</v>
      </c>
      <c r="E705">
        <v>345</v>
      </c>
      <c r="F705">
        <v>125</v>
      </c>
      <c r="G705">
        <v>22</v>
      </c>
      <c r="H705" s="2" t="s">
        <v>1872</v>
      </c>
      <c r="I705" s="2" t="s">
        <v>1924</v>
      </c>
      <c r="J705" t="s">
        <v>1772</v>
      </c>
      <c r="L705" t="str">
        <f t="shared" si="20"/>
        <v>null</v>
      </c>
      <c r="N705" t="str">
        <f t="shared" si="21"/>
        <v>insert into Artwork values(2018, 53, 1240, 'Arcadia, West Greenwich, RI', 345, 125, 22, 'n', null, 'East');</v>
      </c>
    </row>
    <row r="706" spans="1:14" x14ac:dyDescent="0.5">
      <c r="A706">
        <v>2018</v>
      </c>
      <c r="B706">
        <v>54</v>
      </c>
      <c r="C706">
        <v>475</v>
      </c>
      <c r="D706" t="s">
        <v>960</v>
      </c>
      <c r="E706">
        <v>465</v>
      </c>
      <c r="F706">
        <v>175</v>
      </c>
      <c r="G706">
        <v>44</v>
      </c>
      <c r="H706" s="2" t="s">
        <v>1872</v>
      </c>
      <c r="I706" s="2" t="s">
        <v>1924</v>
      </c>
      <c r="J706" t="s">
        <v>1772</v>
      </c>
      <c r="L706" t="str">
        <f t="shared" si="20"/>
        <v>null</v>
      </c>
      <c r="N706" t="str">
        <f t="shared" si="21"/>
        <v>insert into Artwork values(2018, 54, 475, 'End Of Day Calm', 465, 175, 44, 'n', null, 'East');</v>
      </c>
    </row>
    <row r="707" spans="1:14" x14ac:dyDescent="0.5">
      <c r="A707">
        <v>2018</v>
      </c>
      <c r="B707">
        <v>55</v>
      </c>
      <c r="C707">
        <v>985</v>
      </c>
      <c r="D707" t="s">
        <v>1885</v>
      </c>
      <c r="E707">
        <v>465</v>
      </c>
      <c r="F707">
        <v>175</v>
      </c>
      <c r="G707">
        <v>14</v>
      </c>
      <c r="H707" s="2" t="s">
        <v>1872</v>
      </c>
      <c r="I707" s="2" t="s">
        <v>1924</v>
      </c>
      <c r="J707" t="s">
        <v>1772</v>
      </c>
      <c r="L707" t="str">
        <f t="shared" si="20"/>
        <v>null</v>
      </c>
      <c r="N707" t="str">
        <f t="shared" si="21"/>
        <v>insert into Artwork values(2018, 55, 985, 'Golden Days Worden''s Pond', 465, 175, 14, 'n', null, 'East');</v>
      </c>
    </row>
    <row r="708" spans="1:14" x14ac:dyDescent="0.5">
      <c r="A708">
        <v>2018</v>
      </c>
      <c r="B708">
        <v>56</v>
      </c>
      <c r="C708">
        <v>910</v>
      </c>
      <c r="D708" t="s">
        <v>941</v>
      </c>
      <c r="E708">
        <v>505</v>
      </c>
      <c r="F708">
        <v>149</v>
      </c>
      <c r="G708">
        <v>63</v>
      </c>
      <c r="H708" s="2" t="s">
        <v>1872</v>
      </c>
      <c r="I708" s="2" t="s">
        <v>1924</v>
      </c>
      <c r="J708" t="s">
        <v>1775</v>
      </c>
      <c r="L708" t="str">
        <f t="shared" si="20"/>
        <v>null</v>
      </c>
      <c r="N708" t="str">
        <f t="shared" si="21"/>
        <v>insert into Artwork values(2018, 56, 910, 'Manor Park Reflection', 505, 149, 63, 'n', null, 'North');</v>
      </c>
    </row>
    <row r="709" spans="1:14" x14ac:dyDescent="0.5">
      <c r="A709">
        <v>2018</v>
      </c>
      <c r="B709">
        <v>57</v>
      </c>
      <c r="C709">
        <v>855</v>
      </c>
      <c r="D709" t="s">
        <v>993</v>
      </c>
      <c r="E709">
        <v>410</v>
      </c>
      <c r="F709">
        <v>350</v>
      </c>
      <c r="G709">
        <v>2</v>
      </c>
      <c r="H709" s="2" t="s">
        <v>1872</v>
      </c>
      <c r="I709" s="2" t="s">
        <v>1924</v>
      </c>
      <c r="J709" t="s">
        <v>1773</v>
      </c>
      <c r="L709" t="str">
        <f t="shared" ref="L709:L772" si="22">IF(I709 = "null","null","'" &amp; I709 &amp;"'")</f>
        <v>null</v>
      </c>
      <c r="N709" t="str">
        <f t="shared" ref="N709:N772" si="23">"insert into Artwork values(" &amp; A709 &amp; ", " &amp; B709 &amp; ", " &amp; C709 &amp; ", '" &amp; D709 &amp; "', " &amp;E709 &amp; ", " &amp; F709 &amp; ", " &amp; G709 &amp; ", '" &amp; H709 &amp; "', " &amp; L709 &amp; ", '" &amp; J709 &amp; "');"</f>
        <v>insert into Artwork values(2018, 57, 855, 'Marble Canyon', 410, 350, 2, 'n', null, 'West');</v>
      </c>
    </row>
    <row r="710" spans="1:14" x14ac:dyDescent="0.5">
      <c r="A710">
        <v>2018</v>
      </c>
      <c r="B710">
        <v>58</v>
      </c>
      <c r="C710">
        <v>855</v>
      </c>
      <c r="D710" t="s">
        <v>970</v>
      </c>
      <c r="E710">
        <v>410</v>
      </c>
      <c r="F710">
        <v>750</v>
      </c>
      <c r="G710">
        <v>31</v>
      </c>
      <c r="H710" s="2" t="s">
        <v>1872</v>
      </c>
      <c r="I710" s="2" t="s">
        <v>1924</v>
      </c>
      <c r="J710" t="s">
        <v>1775</v>
      </c>
      <c r="L710" t="str">
        <f t="shared" si="22"/>
        <v>null</v>
      </c>
      <c r="N710" t="str">
        <f t="shared" si="23"/>
        <v>insert into Artwork values(2018, 58, 855, 'Over the Crest', 410, 750, 31, 'n', null, 'North');</v>
      </c>
    </row>
    <row r="711" spans="1:14" x14ac:dyDescent="0.5">
      <c r="A711">
        <v>2018</v>
      </c>
      <c r="B711">
        <v>59</v>
      </c>
      <c r="C711">
        <v>865</v>
      </c>
      <c r="D711" t="s">
        <v>317</v>
      </c>
      <c r="E711">
        <v>410</v>
      </c>
      <c r="F711">
        <v>300</v>
      </c>
      <c r="G711">
        <v>27</v>
      </c>
      <c r="H711" s="2" t="s">
        <v>1872</v>
      </c>
      <c r="I711" s="2" t="s">
        <v>1924</v>
      </c>
      <c r="J711" t="s">
        <v>1772</v>
      </c>
      <c r="L711" t="str">
        <f t="shared" si="22"/>
        <v>null</v>
      </c>
      <c r="N711" t="str">
        <f t="shared" si="23"/>
        <v>insert into Artwork values(2018, 59, 865, 'Narragansett Beach', 410, 300, 27, 'n', null, 'East');</v>
      </c>
    </row>
    <row r="712" spans="1:14" x14ac:dyDescent="0.5">
      <c r="A712">
        <v>2018</v>
      </c>
      <c r="B712">
        <v>60</v>
      </c>
      <c r="C712">
        <v>580</v>
      </c>
      <c r="D712" t="s">
        <v>933</v>
      </c>
      <c r="E712">
        <v>410</v>
      </c>
      <c r="F712">
        <v>120</v>
      </c>
      <c r="G712">
        <v>76</v>
      </c>
      <c r="H712" s="2" t="s">
        <v>1872</v>
      </c>
      <c r="I712" s="2" t="s">
        <v>1924</v>
      </c>
      <c r="J712" t="s">
        <v>1772</v>
      </c>
      <c r="L712" t="str">
        <f t="shared" si="22"/>
        <v>null</v>
      </c>
      <c r="N712" t="str">
        <f t="shared" si="23"/>
        <v>insert into Artwork values(2018, 60, 580, 'White Vase', 410, 120, 76, 'n', null, 'East');</v>
      </c>
    </row>
    <row r="713" spans="1:14" x14ac:dyDescent="0.5">
      <c r="A713">
        <v>2018</v>
      </c>
      <c r="B713">
        <v>61</v>
      </c>
      <c r="C713">
        <v>1160</v>
      </c>
      <c r="D713" t="s">
        <v>991</v>
      </c>
      <c r="E713">
        <v>345</v>
      </c>
      <c r="F713">
        <v>125</v>
      </c>
      <c r="G713">
        <v>5</v>
      </c>
      <c r="H713" s="2" t="s">
        <v>1872</v>
      </c>
      <c r="I713" s="2" t="s">
        <v>1924</v>
      </c>
      <c r="J713" t="s">
        <v>1774</v>
      </c>
      <c r="L713" t="str">
        <f t="shared" si="22"/>
        <v>null</v>
      </c>
      <c r="N713" t="str">
        <f t="shared" si="23"/>
        <v>insert into Artwork values(2018, 61, 1160, 'Past', 345, 125, 5, 'n', null, 'South');</v>
      </c>
    </row>
    <row r="714" spans="1:14" x14ac:dyDescent="0.5">
      <c r="A714">
        <v>2018</v>
      </c>
      <c r="B714">
        <v>62</v>
      </c>
      <c r="C714">
        <v>1245</v>
      </c>
      <c r="D714" t="s">
        <v>959</v>
      </c>
      <c r="E714">
        <v>505</v>
      </c>
      <c r="F714">
        <v>125</v>
      </c>
      <c r="G714">
        <v>43</v>
      </c>
      <c r="H714" s="2" t="s">
        <v>1872</v>
      </c>
      <c r="I714" s="2" t="s">
        <v>1924</v>
      </c>
      <c r="J714" t="s">
        <v>1774</v>
      </c>
      <c r="L714" t="str">
        <f t="shared" si="22"/>
        <v>null</v>
      </c>
      <c r="N714" t="str">
        <f t="shared" si="23"/>
        <v>insert into Artwork values(2018, 62, 1245, 'Castle Hall - Cesky Krumlov', 505, 125, 43, 'n', null, 'South');</v>
      </c>
    </row>
    <row r="715" spans="1:14" x14ac:dyDescent="0.5">
      <c r="A715">
        <v>2018</v>
      </c>
      <c r="B715">
        <v>63</v>
      </c>
      <c r="C715">
        <v>1225</v>
      </c>
      <c r="D715" t="s">
        <v>950</v>
      </c>
      <c r="E715">
        <v>505</v>
      </c>
      <c r="F715">
        <v>495</v>
      </c>
      <c r="G715">
        <v>52</v>
      </c>
      <c r="H715" s="2" t="s">
        <v>1872</v>
      </c>
      <c r="I715" s="2" t="s">
        <v>1924</v>
      </c>
      <c r="J715" t="s">
        <v>1774</v>
      </c>
      <c r="L715" t="str">
        <f t="shared" si="22"/>
        <v>null</v>
      </c>
      <c r="N715" t="str">
        <f t="shared" si="23"/>
        <v>insert into Artwork values(2018, 63, 1225, 'Waterfire Blaze', 505, 495, 52, 'n', null, 'South');</v>
      </c>
    </row>
    <row r="716" spans="1:14" x14ac:dyDescent="0.5">
      <c r="A716">
        <v>2018</v>
      </c>
      <c r="B716">
        <v>64</v>
      </c>
      <c r="C716">
        <v>1770</v>
      </c>
      <c r="D716" t="s">
        <v>930</v>
      </c>
      <c r="E716">
        <v>345</v>
      </c>
      <c r="F716">
        <v>125</v>
      </c>
      <c r="G716">
        <v>79</v>
      </c>
      <c r="H716" s="2" t="s">
        <v>1872</v>
      </c>
      <c r="I716" s="2" t="s">
        <v>1924</v>
      </c>
      <c r="J716" t="s">
        <v>1773</v>
      </c>
      <c r="L716" t="str">
        <f t="shared" si="22"/>
        <v>null</v>
      </c>
      <c r="N716" t="str">
        <f t="shared" si="23"/>
        <v>insert into Artwork values(2018, 64, 1770, 'Beyond the Veil', 345, 125, 79, 'n', null, 'West');</v>
      </c>
    </row>
    <row r="717" spans="1:14" x14ac:dyDescent="0.5">
      <c r="A717">
        <v>2018</v>
      </c>
      <c r="B717">
        <v>65</v>
      </c>
      <c r="C717">
        <v>520</v>
      </c>
      <c r="D717" t="s">
        <v>131</v>
      </c>
      <c r="E717">
        <v>805</v>
      </c>
      <c r="F717">
        <v>300</v>
      </c>
      <c r="G717">
        <v>89</v>
      </c>
      <c r="H717" s="2" t="s">
        <v>1872</v>
      </c>
      <c r="I717" s="2" t="s">
        <v>1924</v>
      </c>
      <c r="J717" t="s">
        <v>1772</v>
      </c>
      <c r="L717" t="str">
        <f t="shared" si="22"/>
        <v>null</v>
      </c>
      <c r="N717" t="str">
        <f t="shared" si="23"/>
        <v>insert into Artwork values(2018, 65, 520, 'Untitled', 805, 300, 89, 'n', null, 'East');</v>
      </c>
    </row>
    <row r="718" spans="1:14" x14ac:dyDescent="0.5">
      <c r="A718">
        <v>2018</v>
      </c>
      <c r="B718">
        <v>66</v>
      </c>
      <c r="C718">
        <v>55</v>
      </c>
      <c r="D718" t="s">
        <v>954</v>
      </c>
      <c r="E718">
        <v>410</v>
      </c>
      <c r="F718">
        <v>225</v>
      </c>
      <c r="G718">
        <v>48</v>
      </c>
      <c r="H718" s="2" t="s">
        <v>1872</v>
      </c>
      <c r="I718" s="2" t="s">
        <v>1924</v>
      </c>
      <c r="J718" t="s">
        <v>1772</v>
      </c>
      <c r="L718" t="str">
        <f t="shared" si="22"/>
        <v>null</v>
      </c>
      <c r="N718" t="str">
        <f t="shared" si="23"/>
        <v>insert into Artwork values(2018, 66, 55, 'Misty Morn at Beavertail', 410, 225, 48, 'n', null, 'East');</v>
      </c>
    </row>
    <row r="719" spans="1:14" x14ac:dyDescent="0.5">
      <c r="A719">
        <v>2018</v>
      </c>
      <c r="B719">
        <v>67</v>
      </c>
      <c r="C719">
        <v>1480</v>
      </c>
      <c r="D719" t="s">
        <v>968</v>
      </c>
      <c r="E719">
        <v>465</v>
      </c>
      <c r="F719">
        <v>475</v>
      </c>
      <c r="G719">
        <v>34</v>
      </c>
      <c r="H719" s="2" t="s">
        <v>1872</v>
      </c>
      <c r="I719" s="2" t="s">
        <v>1924</v>
      </c>
      <c r="J719" t="s">
        <v>1773</v>
      </c>
      <c r="L719" t="str">
        <f t="shared" si="22"/>
        <v>null</v>
      </c>
      <c r="N719" t="str">
        <f t="shared" si="23"/>
        <v>insert into Artwork values(2018, 67, 1480, 'My Biscuit Cutters', 465, 475, 34, 'n', null, 'West');</v>
      </c>
    </row>
    <row r="720" spans="1:14" x14ac:dyDescent="0.5">
      <c r="A720">
        <v>2018</v>
      </c>
      <c r="B720">
        <v>68</v>
      </c>
      <c r="C720">
        <v>1480</v>
      </c>
      <c r="D720" t="s">
        <v>944</v>
      </c>
      <c r="E720">
        <v>465</v>
      </c>
      <c r="F720">
        <v>500</v>
      </c>
      <c r="G720">
        <v>58</v>
      </c>
      <c r="H720" s="2" t="s">
        <v>1872</v>
      </c>
      <c r="I720" s="2" t="s">
        <v>1924</v>
      </c>
      <c r="J720" t="s">
        <v>1773</v>
      </c>
      <c r="L720" t="str">
        <f t="shared" si="22"/>
        <v>null</v>
      </c>
      <c r="N720" t="str">
        <f t="shared" si="23"/>
        <v>insert into Artwork values(2018, 68, 1480, 'Stoking the Fire, Avvio', 465, 500, 58, 'n', null, 'West');</v>
      </c>
    </row>
    <row r="721" spans="1:14" x14ac:dyDescent="0.5">
      <c r="A721">
        <v>2018</v>
      </c>
      <c r="B721">
        <v>69</v>
      </c>
      <c r="C721">
        <v>1480</v>
      </c>
      <c r="D721" t="s">
        <v>946</v>
      </c>
      <c r="E721">
        <v>465</v>
      </c>
      <c r="F721">
        <v>225</v>
      </c>
      <c r="G721">
        <v>56</v>
      </c>
      <c r="H721" s="2" t="s">
        <v>1872</v>
      </c>
      <c r="I721" s="2" t="s">
        <v>1924</v>
      </c>
      <c r="J721" t="s">
        <v>1775</v>
      </c>
      <c r="L721" t="str">
        <f t="shared" si="22"/>
        <v>null</v>
      </c>
      <c r="N721" t="str">
        <f t="shared" si="23"/>
        <v>insert into Artwork values(2018, 69, 1480, 'The Mill, Jamestown', 465, 225, 56, 'n', null, 'North');</v>
      </c>
    </row>
    <row r="722" spans="1:14" x14ac:dyDescent="0.5">
      <c r="A722">
        <v>2018</v>
      </c>
      <c r="B722">
        <v>70</v>
      </c>
      <c r="C722">
        <v>20</v>
      </c>
      <c r="D722" t="s">
        <v>989</v>
      </c>
      <c r="E722">
        <v>30</v>
      </c>
      <c r="F722">
        <v>900</v>
      </c>
      <c r="G722">
        <v>7</v>
      </c>
      <c r="H722" s="2" t="s">
        <v>1872</v>
      </c>
      <c r="I722" s="2" t="s">
        <v>1924</v>
      </c>
      <c r="J722" t="s">
        <v>1772</v>
      </c>
      <c r="L722" t="str">
        <f t="shared" si="22"/>
        <v>null</v>
      </c>
      <c r="N722" t="str">
        <f t="shared" si="23"/>
        <v>insert into Artwork values(2018, 70, 20, 'The Aristocrat', 30, 900, 7, 'n', null, 'East');</v>
      </c>
    </row>
    <row r="723" spans="1:14" x14ac:dyDescent="0.5">
      <c r="A723">
        <v>2018</v>
      </c>
      <c r="B723">
        <v>71</v>
      </c>
      <c r="C723">
        <v>60</v>
      </c>
      <c r="D723" t="s">
        <v>922</v>
      </c>
      <c r="E723">
        <v>590</v>
      </c>
      <c r="F723">
        <v>125</v>
      </c>
      <c r="G723">
        <v>92</v>
      </c>
      <c r="H723" s="2" t="s">
        <v>1872</v>
      </c>
      <c r="I723" s="2" t="s">
        <v>1924</v>
      </c>
      <c r="J723" t="s">
        <v>1772</v>
      </c>
      <c r="L723" t="str">
        <f t="shared" si="22"/>
        <v>null</v>
      </c>
      <c r="N723" t="str">
        <f t="shared" si="23"/>
        <v>insert into Artwork values(2018, 71, 60, 'Serving Platter', 590, 125, 92, 'n', null, 'East');</v>
      </c>
    </row>
    <row r="724" spans="1:14" x14ac:dyDescent="0.5">
      <c r="A724">
        <v>2018</v>
      </c>
      <c r="B724">
        <v>72</v>
      </c>
      <c r="C724">
        <v>1835</v>
      </c>
      <c r="D724" t="s">
        <v>178</v>
      </c>
      <c r="E724">
        <v>410</v>
      </c>
      <c r="F724">
        <v>225</v>
      </c>
      <c r="G724">
        <v>3</v>
      </c>
      <c r="H724" s="2" t="s">
        <v>1872</v>
      </c>
      <c r="I724" s="2" t="s">
        <v>1924</v>
      </c>
      <c r="J724" t="s">
        <v>1772</v>
      </c>
      <c r="L724" t="str">
        <f t="shared" si="22"/>
        <v>null</v>
      </c>
      <c r="N724" t="str">
        <f t="shared" si="23"/>
        <v>insert into Artwork values(2018, 72, 1835, 'Beavertail', 410, 225, 3, 'n', null, 'East');</v>
      </c>
    </row>
    <row r="725" spans="1:14" x14ac:dyDescent="0.5">
      <c r="A725">
        <v>2018</v>
      </c>
      <c r="B725">
        <v>73</v>
      </c>
      <c r="C725">
        <v>180</v>
      </c>
      <c r="D725" t="s">
        <v>131</v>
      </c>
      <c r="E725">
        <v>505</v>
      </c>
      <c r="F725">
        <v>250</v>
      </c>
      <c r="G725">
        <v>90</v>
      </c>
      <c r="H725" s="2" t="s">
        <v>1872</v>
      </c>
      <c r="I725" s="2" t="s">
        <v>1924</v>
      </c>
      <c r="J725" t="s">
        <v>1775</v>
      </c>
      <c r="L725" t="str">
        <f t="shared" si="22"/>
        <v>null</v>
      </c>
      <c r="N725" t="str">
        <f t="shared" si="23"/>
        <v>insert into Artwork values(2018, 73, 180, 'Untitled', 505, 250, 90, 'n', null, 'North');</v>
      </c>
    </row>
    <row r="726" spans="1:14" x14ac:dyDescent="0.5">
      <c r="A726">
        <v>2018</v>
      </c>
      <c r="B726">
        <v>74</v>
      </c>
      <c r="C726">
        <v>650</v>
      </c>
      <c r="D726" t="s">
        <v>934</v>
      </c>
      <c r="E726">
        <v>505</v>
      </c>
      <c r="F726">
        <v>225</v>
      </c>
      <c r="G726">
        <v>74</v>
      </c>
      <c r="H726" s="2" t="s">
        <v>1872</v>
      </c>
      <c r="I726" s="2" t="s">
        <v>1924</v>
      </c>
      <c r="J726" t="s">
        <v>1773</v>
      </c>
      <c r="L726" t="str">
        <f t="shared" si="22"/>
        <v>null</v>
      </c>
      <c r="N726" t="str">
        <f t="shared" si="23"/>
        <v>insert into Artwork values(2018, 74, 650, 'Chihuly', 505, 225, 74, 'n', null, 'West');</v>
      </c>
    </row>
    <row r="727" spans="1:14" x14ac:dyDescent="0.5">
      <c r="A727">
        <v>2018</v>
      </c>
      <c r="B727">
        <v>75</v>
      </c>
      <c r="C727">
        <v>1670</v>
      </c>
      <c r="D727" t="s">
        <v>937</v>
      </c>
      <c r="E727">
        <v>505</v>
      </c>
      <c r="F727">
        <v>95</v>
      </c>
      <c r="G727">
        <v>71</v>
      </c>
      <c r="H727" s="2" t="s">
        <v>1872</v>
      </c>
      <c r="I727" s="2" t="s">
        <v>1924</v>
      </c>
      <c r="J727" t="s">
        <v>1773</v>
      </c>
      <c r="L727" t="str">
        <f t="shared" si="22"/>
        <v>null</v>
      </c>
      <c r="N727" t="str">
        <f t="shared" si="23"/>
        <v>insert into Artwork values(2018, 75, 1670, 'Narragansett Towers', 505, 95, 71, 'n', null, 'West');</v>
      </c>
    </row>
    <row r="728" spans="1:14" x14ac:dyDescent="0.5">
      <c r="A728">
        <v>2018</v>
      </c>
      <c r="B728">
        <v>76</v>
      </c>
      <c r="C728">
        <v>1700</v>
      </c>
      <c r="D728" t="s">
        <v>994</v>
      </c>
      <c r="E728">
        <v>315</v>
      </c>
      <c r="F728">
        <v>290</v>
      </c>
      <c r="G728">
        <v>1</v>
      </c>
      <c r="H728" s="2" t="s">
        <v>1872</v>
      </c>
      <c r="I728" s="2" t="s">
        <v>1924</v>
      </c>
      <c r="J728" t="s">
        <v>1775</v>
      </c>
      <c r="L728" t="str">
        <f t="shared" si="22"/>
        <v>null</v>
      </c>
      <c r="N728" t="str">
        <f t="shared" si="23"/>
        <v>insert into Artwork values(2018, 76, 1700, 'Mish Marsh', 315, 290, 1, 'n', null, 'North');</v>
      </c>
    </row>
    <row r="729" spans="1:14" x14ac:dyDescent="0.5">
      <c r="A729">
        <v>2018</v>
      </c>
      <c r="B729">
        <v>77</v>
      </c>
      <c r="C729">
        <v>870</v>
      </c>
      <c r="D729" t="s">
        <v>953</v>
      </c>
      <c r="E729">
        <v>410</v>
      </c>
      <c r="F729">
        <v>120</v>
      </c>
      <c r="G729">
        <v>49</v>
      </c>
      <c r="H729" s="2" t="s">
        <v>1872</v>
      </c>
      <c r="I729" s="2" t="s">
        <v>1924</v>
      </c>
      <c r="J729" t="s">
        <v>1773</v>
      </c>
      <c r="L729" t="str">
        <f t="shared" si="22"/>
        <v>null</v>
      </c>
      <c r="N729" t="str">
        <f t="shared" si="23"/>
        <v>insert into Artwork values(2018, 77, 870, 'Winter Wonderland', 410, 120, 49, 'n', null, 'West');</v>
      </c>
    </row>
    <row r="730" spans="1:14" x14ac:dyDescent="0.5">
      <c r="A730">
        <v>2018</v>
      </c>
      <c r="B730">
        <v>78</v>
      </c>
      <c r="C730">
        <v>530</v>
      </c>
      <c r="D730" t="s">
        <v>927</v>
      </c>
      <c r="E730">
        <v>780</v>
      </c>
      <c r="F730">
        <v>100</v>
      </c>
      <c r="G730">
        <v>83</v>
      </c>
      <c r="H730" s="2" t="s">
        <v>1872</v>
      </c>
      <c r="I730" s="2" t="s">
        <v>1924</v>
      </c>
      <c r="J730" t="s">
        <v>1775</v>
      </c>
      <c r="L730" t="str">
        <f t="shared" si="22"/>
        <v>null</v>
      </c>
      <c r="N730" t="str">
        <f t="shared" si="23"/>
        <v>insert into Artwork values(2018, 78, 530, 'Best Friend', 780, 100, 83, 'n', null, 'North');</v>
      </c>
    </row>
    <row r="731" spans="1:14" x14ac:dyDescent="0.5">
      <c r="A731">
        <v>2018</v>
      </c>
      <c r="B731">
        <v>79</v>
      </c>
      <c r="C731">
        <v>530</v>
      </c>
      <c r="D731" t="s">
        <v>932</v>
      </c>
      <c r="E731">
        <v>780</v>
      </c>
      <c r="F731">
        <v>100</v>
      </c>
      <c r="G731">
        <v>77</v>
      </c>
      <c r="H731" s="2" t="s">
        <v>1872</v>
      </c>
      <c r="I731" s="2" t="s">
        <v>1924</v>
      </c>
      <c r="J731" t="s">
        <v>1775</v>
      </c>
      <c r="L731" t="str">
        <f t="shared" si="22"/>
        <v>null</v>
      </c>
      <c r="N731" t="str">
        <f t="shared" si="23"/>
        <v>insert into Artwork values(2018, 79, 530, 'Scotty', 780, 100, 77, 'n', null, 'North');</v>
      </c>
    </row>
    <row r="732" spans="1:14" x14ac:dyDescent="0.5">
      <c r="A732">
        <v>2018</v>
      </c>
      <c r="B732">
        <v>80</v>
      </c>
      <c r="C732">
        <v>1100</v>
      </c>
      <c r="D732" t="s">
        <v>131</v>
      </c>
      <c r="E732">
        <v>590</v>
      </c>
      <c r="F732">
        <v>100</v>
      </c>
      <c r="G732">
        <v>75</v>
      </c>
      <c r="H732" s="2" t="s">
        <v>1872</v>
      </c>
      <c r="I732" s="2" t="s">
        <v>1924</v>
      </c>
      <c r="J732" t="s">
        <v>1772</v>
      </c>
      <c r="L732" t="str">
        <f t="shared" si="22"/>
        <v>null</v>
      </c>
      <c r="N732" t="str">
        <f t="shared" si="23"/>
        <v>insert into Artwork values(2018, 80, 1100, 'Untitled', 590, 100, 75, 'n', null, 'East');</v>
      </c>
    </row>
    <row r="733" spans="1:14" x14ac:dyDescent="0.5">
      <c r="A733">
        <v>2018</v>
      </c>
      <c r="B733">
        <v>81</v>
      </c>
      <c r="C733">
        <v>1865</v>
      </c>
      <c r="D733" t="s">
        <v>963</v>
      </c>
      <c r="E733">
        <v>410</v>
      </c>
      <c r="F733">
        <v>400</v>
      </c>
      <c r="G733">
        <v>39</v>
      </c>
      <c r="H733" s="2" t="s">
        <v>1872</v>
      </c>
      <c r="I733" s="2" t="s">
        <v>1924</v>
      </c>
      <c r="J733" t="s">
        <v>1775</v>
      </c>
      <c r="L733" t="str">
        <f t="shared" si="22"/>
        <v>null</v>
      </c>
      <c r="N733" t="str">
        <f t="shared" si="23"/>
        <v>insert into Artwork values(2018, 81, 1865, 'Norman Bird Sanctuary', 410, 400, 39, 'n', null, 'North');</v>
      </c>
    </row>
    <row r="734" spans="1:14" x14ac:dyDescent="0.5">
      <c r="A734">
        <v>2018</v>
      </c>
      <c r="B734">
        <v>82</v>
      </c>
      <c r="C734">
        <v>45</v>
      </c>
      <c r="D734" t="s">
        <v>131</v>
      </c>
      <c r="E734">
        <v>590</v>
      </c>
      <c r="F734">
        <v>120</v>
      </c>
      <c r="G734">
        <v>68</v>
      </c>
      <c r="H734" s="2" t="s">
        <v>1872</v>
      </c>
      <c r="I734" s="2" t="s">
        <v>1924</v>
      </c>
      <c r="J734" t="s">
        <v>1772</v>
      </c>
      <c r="L734" t="str">
        <f t="shared" si="22"/>
        <v>null</v>
      </c>
      <c r="N734" t="str">
        <f t="shared" si="23"/>
        <v>insert into Artwork values(2018, 82, 45, 'Untitled', 590, 120, 68, 'n', null, 'East');</v>
      </c>
    </row>
    <row r="735" spans="1:14" x14ac:dyDescent="0.5">
      <c r="A735">
        <v>2018</v>
      </c>
      <c r="B735">
        <v>83</v>
      </c>
      <c r="C735">
        <v>265</v>
      </c>
      <c r="D735" t="s">
        <v>918</v>
      </c>
      <c r="E735">
        <v>745</v>
      </c>
      <c r="F735">
        <v>195</v>
      </c>
      <c r="G735">
        <v>96</v>
      </c>
      <c r="H735" s="2" t="s">
        <v>1872</v>
      </c>
      <c r="I735" s="2" t="s">
        <v>1924</v>
      </c>
      <c r="J735" t="s">
        <v>1772</v>
      </c>
      <c r="L735" t="str">
        <f t="shared" si="22"/>
        <v>null</v>
      </c>
      <c r="N735" t="str">
        <f t="shared" si="23"/>
        <v>insert into Artwork values(2018, 83, 265, 'Drift', 745, 195, 96, 'n', null, 'East');</v>
      </c>
    </row>
    <row r="736" spans="1:14" x14ac:dyDescent="0.5">
      <c r="A736">
        <v>2018</v>
      </c>
      <c r="B736">
        <v>84</v>
      </c>
      <c r="C736">
        <v>785</v>
      </c>
      <c r="D736" t="s">
        <v>949</v>
      </c>
      <c r="E736">
        <v>5</v>
      </c>
      <c r="F736">
        <v>300</v>
      </c>
      <c r="G736">
        <v>53</v>
      </c>
      <c r="H736" s="2" t="s">
        <v>1872</v>
      </c>
      <c r="I736" s="2" t="s">
        <v>1924</v>
      </c>
      <c r="J736" t="s">
        <v>1772</v>
      </c>
      <c r="L736" t="str">
        <f t="shared" si="22"/>
        <v>null</v>
      </c>
      <c r="N736" t="str">
        <f t="shared" si="23"/>
        <v>insert into Artwork values(2018, 84, 785, 'Towers', 5, 300, 53, 'n', null, 'East');</v>
      </c>
    </row>
    <row r="737" spans="1:14" x14ac:dyDescent="0.5">
      <c r="A737">
        <v>2018</v>
      </c>
      <c r="B737">
        <v>85</v>
      </c>
      <c r="C737">
        <v>585</v>
      </c>
      <c r="D737" t="s">
        <v>965</v>
      </c>
      <c r="E737">
        <v>410</v>
      </c>
      <c r="F737">
        <v>110</v>
      </c>
      <c r="G737">
        <v>37</v>
      </c>
      <c r="H737" s="2" t="s">
        <v>1872</v>
      </c>
      <c r="I737" s="2" t="s">
        <v>1924</v>
      </c>
      <c r="J737" t="s">
        <v>1775</v>
      </c>
      <c r="L737" t="str">
        <f t="shared" si="22"/>
        <v>null</v>
      </c>
      <c r="N737" t="str">
        <f t="shared" si="23"/>
        <v>insert into Artwork values(2018, 85, 585, 'Power', 410, 110, 37, 'n', null, 'North');</v>
      </c>
    </row>
    <row r="738" spans="1:14" x14ac:dyDescent="0.5">
      <c r="A738">
        <v>2018</v>
      </c>
      <c r="B738">
        <v>86</v>
      </c>
      <c r="C738">
        <v>535</v>
      </c>
      <c r="D738" t="s">
        <v>66</v>
      </c>
      <c r="E738">
        <v>590</v>
      </c>
      <c r="F738">
        <v>250</v>
      </c>
      <c r="G738">
        <v>82</v>
      </c>
      <c r="H738" s="2" t="s">
        <v>1872</v>
      </c>
      <c r="I738" s="2" t="s">
        <v>1924</v>
      </c>
      <c r="J738" t="s">
        <v>1772</v>
      </c>
      <c r="L738" t="str">
        <f t="shared" si="22"/>
        <v>null</v>
      </c>
      <c r="N738" t="str">
        <f t="shared" si="23"/>
        <v>insert into Artwork values(2018, 86, 535, 'Vase', 590, 250, 82, 'n', null, 'East');</v>
      </c>
    </row>
    <row r="739" spans="1:14" x14ac:dyDescent="0.5">
      <c r="A739">
        <v>2018</v>
      </c>
      <c r="B739">
        <v>87</v>
      </c>
      <c r="C739">
        <v>535</v>
      </c>
      <c r="D739" t="s">
        <v>925</v>
      </c>
      <c r="E739">
        <v>590</v>
      </c>
      <c r="F739">
        <v>120</v>
      </c>
      <c r="G739">
        <v>85</v>
      </c>
      <c r="H739" s="2" t="s">
        <v>1872</v>
      </c>
      <c r="I739" s="2" t="s">
        <v>1924</v>
      </c>
      <c r="J739" t="s">
        <v>1772</v>
      </c>
      <c r="L739" t="str">
        <f t="shared" si="22"/>
        <v>null</v>
      </c>
      <c r="N739" t="str">
        <f t="shared" si="23"/>
        <v>insert into Artwork values(2018, 87, 535, 'Spouted Jug', 590, 120, 85, 'n', null, 'East');</v>
      </c>
    </row>
    <row r="740" spans="1:14" x14ac:dyDescent="0.5">
      <c r="A740">
        <v>2018</v>
      </c>
      <c r="B740">
        <v>88</v>
      </c>
      <c r="C740">
        <v>795</v>
      </c>
      <c r="D740" t="s">
        <v>952</v>
      </c>
      <c r="E740">
        <v>5</v>
      </c>
      <c r="F740">
        <v>140</v>
      </c>
      <c r="G740">
        <v>50</v>
      </c>
      <c r="H740" s="2" t="s">
        <v>1872</v>
      </c>
      <c r="I740" s="2" t="s">
        <v>1924</v>
      </c>
      <c r="J740" t="s">
        <v>1772</v>
      </c>
      <c r="L740" t="str">
        <f t="shared" si="22"/>
        <v>null</v>
      </c>
      <c r="N740" t="str">
        <f t="shared" si="23"/>
        <v>insert into Artwork values(2018, 88, 795, 'Second Beach Newport', 5, 140, 50, 'n', null, 'East');</v>
      </c>
    </row>
    <row r="741" spans="1:14" x14ac:dyDescent="0.5">
      <c r="A741">
        <v>2018</v>
      </c>
      <c r="B741">
        <v>89</v>
      </c>
      <c r="C741">
        <v>795</v>
      </c>
      <c r="D741" t="s">
        <v>131</v>
      </c>
      <c r="E741">
        <v>410</v>
      </c>
      <c r="F741">
        <v>140</v>
      </c>
      <c r="G741">
        <v>13</v>
      </c>
      <c r="H741" s="2" t="s">
        <v>1872</v>
      </c>
      <c r="I741" s="2" t="s">
        <v>1924</v>
      </c>
      <c r="J741" t="s">
        <v>1772</v>
      </c>
      <c r="L741" t="str">
        <f t="shared" si="22"/>
        <v>null</v>
      </c>
      <c r="N741" t="str">
        <f t="shared" si="23"/>
        <v>insert into Artwork values(2018, 89, 795, 'Untitled', 410, 140, 13, 'n', null, 'East');</v>
      </c>
    </row>
    <row r="742" spans="1:14" x14ac:dyDescent="0.5">
      <c r="A742">
        <v>2018</v>
      </c>
      <c r="B742">
        <v>90</v>
      </c>
      <c r="C742">
        <v>940</v>
      </c>
      <c r="D742" t="s">
        <v>66</v>
      </c>
      <c r="E742">
        <v>590</v>
      </c>
      <c r="F742">
        <v>120</v>
      </c>
      <c r="G742">
        <v>70</v>
      </c>
      <c r="H742" s="2" t="s">
        <v>1872</v>
      </c>
      <c r="I742" s="2" t="s">
        <v>1924</v>
      </c>
      <c r="J742" t="s">
        <v>1773</v>
      </c>
      <c r="L742" t="str">
        <f t="shared" si="22"/>
        <v>null</v>
      </c>
      <c r="N742" t="str">
        <f t="shared" si="23"/>
        <v>insert into Artwork values(2018, 90, 940, 'Vase', 590, 120, 70, 'n', null, 'West');</v>
      </c>
    </row>
    <row r="743" spans="1:14" x14ac:dyDescent="0.5">
      <c r="A743">
        <v>2018</v>
      </c>
      <c r="B743">
        <v>91</v>
      </c>
      <c r="C743">
        <v>490</v>
      </c>
      <c r="D743" t="s">
        <v>936</v>
      </c>
      <c r="E743">
        <v>590</v>
      </c>
      <c r="F743">
        <v>90</v>
      </c>
      <c r="G743">
        <v>72</v>
      </c>
      <c r="H743" s="2" t="s">
        <v>1872</v>
      </c>
      <c r="I743" s="2" t="s">
        <v>1924</v>
      </c>
      <c r="J743" t="s">
        <v>1773</v>
      </c>
      <c r="L743" t="str">
        <f t="shared" si="22"/>
        <v>null</v>
      </c>
      <c r="N743" t="str">
        <f t="shared" si="23"/>
        <v>insert into Artwork values(2018, 91, 490, 'Sunday Comfort', 590, 90, 72, 'n', null, 'West');</v>
      </c>
    </row>
    <row r="744" spans="1:14" x14ac:dyDescent="0.5">
      <c r="A744">
        <v>2018</v>
      </c>
      <c r="B744">
        <v>92</v>
      </c>
      <c r="C744">
        <v>755</v>
      </c>
      <c r="D744" t="s">
        <v>929</v>
      </c>
      <c r="E744">
        <v>5</v>
      </c>
      <c r="F744">
        <v>125</v>
      </c>
      <c r="G744">
        <v>80</v>
      </c>
      <c r="H744" s="2" t="s">
        <v>1872</v>
      </c>
      <c r="I744" s="2" t="s">
        <v>1924</v>
      </c>
      <c r="J744" t="s">
        <v>1774</v>
      </c>
      <c r="L744" t="str">
        <f t="shared" si="22"/>
        <v>null</v>
      </c>
      <c r="N744" t="str">
        <f t="shared" si="23"/>
        <v>insert into Artwork values(2018, 92, 755, 'Artist View #2', 5, 125, 80, 'n', null, 'South');</v>
      </c>
    </row>
    <row r="745" spans="1:14" x14ac:dyDescent="0.5">
      <c r="A745">
        <v>2018</v>
      </c>
      <c r="B745">
        <v>93</v>
      </c>
      <c r="C745">
        <v>600</v>
      </c>
      <c r="D745" t="s">
        <v>992</v>
      </c>
      <c r="E745">
        <v>5</v>
      </c>
      <c r="F745">
        <v>450</v>
      </c>
      <c r="G745">
        <v>4</v>
      </c>
      <c r="H745" s="2" t="s">
        <v>1872</v>
      </c>
      <c r="I745" s="2" t="s">
        <v>1924</v>
      </c>
      <c r="J745" t="s">
        <v>1772</v>
      </c>
      <c r="L745" t="str">
        <f t="shared" si="22"/>
        <v>null</v>
      </c>
      <c r="N745" t="str">
        <f t="shared" si="23"/>
        <v>insert into Artwork values(2018, 93, 600, 'Hello Blue', 5, 450, 4, 'n', null, 'East');</v>
      </c>
    </row>
    <row r="746" spans="1:14" x14ac:dyDescent="0.5">
      <c r="A746">
        <v>2018</v>
      </c>
      <c r="B746">
        <v>94</v>
      </c>
      <c r="C746">
        <v>1665</v>
      </c>
      <c r="D746" t="s">
        <v>926</v>
      </c>
      <c r="E746">
        <v>590</v>
      </c>
      <c r="F746">
        <v>70</v>
      </c>
      <c r="G746">
        <v>84</v>
      </c>
      <c r="H746" s="2" t="s">
        <v>1872</v>
      </c>
      <c r="I746" s="2" t="s">
        <v>1924</v>
      </c>
      <c r="J746" t="s">
        <v>1772</v>
      </c>
      <c r="L746" t="str">
        <f t="shared" si="22"/>
        <v>null</v>
      </c>
      <c r="N746" t="str">
        <f t="shared" si="23"/>
        <v>insert into Artwork values(2018, 94, 1665, 'Ginger Jar', 590, 70, 84, 'n', null, 'East');</v>
      </c>
    </row>
    <row r="747" spans="1:14" x14ac:dyDescent="0.5">
      <c r="A747">
        <v>2018</v>
      </c>
      <c r="B747">
        <v>95</v>
      </c>
      <c r="C747">
        <v>1325</v>
      </c>
      <c r="D747" t="s">
        <v>978</v>
      </c>
      <c r="E747">
        <v>590</v>
      </c>
      <c r="F747">
        <v>248</v>
      </c>
      <c r="G747">
        <v>21</v>
      </c>
      <c r="H747" s="2" t="s">
        <v>1872</v>
      </c>
      <c r="I747" s="2" t="s">
        <v>1924</v>
      </c>
      <c r="J747" t="s">
        <v>1774</v>
      </c>
      <c r="L747" t="str">
        <f t="shared" si="22"/>
        <v>null</v>
      </c>
      <c r="N747" t="str">
        <f t="shared" si="23"/>
        <v>insert into Artwork values(2018, 95, 1325, 'Venus', 590, 248, 21, 'n', null, 'South');</v>
      </c>
    </row>
    <row r="748" spans="1:14" x14ac:dyDescent="0.5">
      <c r="A748">
        <v>2018</v>
      </c>
      <c r="B748">
        <v>96</v>
      </c>
      <c r="C748">
        <v>1765</v>
      </c>
      <c r="D748" t="s">
        <v>942</v>
      </c>
      <c r="E748">
        <v>505</v>
      </c>
      <c r="F748">
        <v>87</v>
      </c>
      <c r="G748">
        <v>61</v>
      </c>
      <c r="H748" s="2" t="s">
        <v>1872</v>
      </c>
      <c r="I748" s="2" t="s">
        <v>1924</v>
      </c>
      <c r="J748" t="s">
        <v>1774</v>
      </c>
      <c r="L748" t="str">
        <f t="shared" si="22"/>
        <v>null</v>
      </c>
      <c r="N748" t="str">
        <f t="shared" si="23"/>
        <v>insert into Artwork values(2018, 96, 1765, 'Open Air Costco', 505, 87, 61, 'n', null, 'South');</v>
      </c>
    </row>
    <row r="749" spans="1:14" x14ac:dyDescent="0.5">
      <c r="A749">
        <v>2019</v>
      </c>
      <c r="B749">
        <v>1</v>
      </c>
      <c r="C749">
        <v>675</v>
      </c>
      <c r="D749" t="s">
        <v>1901</v>
      </c>
      <c r="E749">
        <v>590</v>
      </c>
      <c r="F749">
        <v>95</v>
      </c>
      <c r="G749">
        <v>63</v>
      </c>
      <c r="H749" s="2" t="s">
        <v>1872</v>
      </c>
      <c r="I749" s="2" t="s">
        <v>1924</v>
      </c>
      <c r="J749" t="s">
        <v>1772</v>
      </c>
      <c r="L749" t="str">
        <f t="shared" si="22"/>
        <v>null</v>
      </c>
      <c r="N749" t="str">
        <f t="shared" si="23"/>
        <v>insert into Artwork values(2019, 1, 675, 'Lidded Jar and Lace Tray', 590, 95, 63, 'n', null, 'East');</v>
      </c>
    </row>
    <row r="750" spans="1:14" x14ac:dyDescent="0.5">
      <c r="A750">
        <v>2019</v>
      </c>
      <c r="B750">
        <v>2</v>
      </c>
      <c r="C750">
        <v>810</v>
      </c>
      <c r="D750" t="s">
        <v>212</v>
      </c>
      <c r="E750">
        <v>590</v>
      </c>
      <c r="F750">
        <v>75</v>
      </c>
      <c r="G750">
        <v>70</v>
      </c>
      <c r="H750" s="2" t="s">
        <v>1872</v>
      </c>
      <c r="I750" s="2" t="s">
        <v>1924</v>
      </c>
      <c r="J750" t="s">
        <v>1772</v>
      </c>
      <c r="L750" t="str">
        <f t="shared" si="22"/>
        <v>null</v>
      </c>
      <c r="N750" t="str">
        <f t="shared" si="23"/>
        <v>insert into Artwork values(2019, 2, 810, 'Teapot', 590, 75, 70, 'n', null, 'East');</v>
      </c>
    </row>
    <row r="751" spans="1:14" x14ac:dyDescent="0.5">
      <c r="A751">
        <v>2019</v>
      </c>
      <c r="B751">
        <v>3</v>
      </c>
      <c r="C751">
        <v>305</v>
      </c>
      <c r="D751" t="s">
        <v>359</v>
      </c>
      <c r="E751">
        <v>505</v>
      </c>
      <c r="F751">
        <v>125</v>
      </c>
      <c r="G751">
        <v>87</v>
      </c>
      <c r="H751" s="2" t="s">
        <v>1872</v>
      </c>
      <c r="I751" s="2" t="s">
        <v>1924</v>
      </c>
      <c r="J751" t="s">
        <v>1773</v>
      </c>
      <c r="L751" t="str">
        <f t="shared" si="22"/>
        <v>null</v>
      </c>
      <c r="N751" t="str">
        <f t="shared" si="23"/>
        <v>insert into Artwork values(2019, 3, 305, 'Town Beaching', 505, 125, 87, 'n', null, 'West');</v>
      </c>
    </row>
    <row r="752" spans="1:14" x14ac:dyDescent="0.5">
      <c r="A752">
        <v>2019</v>
      </c>
      <c r="B752">
        <v>4</v>
      </c>
      <c r="C752">
        <v>1105</v>
      </c>
      <c r="D752" t="s">
        <v>317</v>
      </c>
      <c r="E752">
        <v>410</v>
      </c>
      <c r="F752">
        <v>250</v>
      </c>
      <c r="G752">
        <v>44</v>
      </c>
      <c r="H752" s="2" t="s">
        <v>1872</v>
      </c>
      <c r="I752" s="2" t="s">
        <v>1924</v>
      </c>
      <c r="J752" t="s">
        <v>1773</v>
      </c>
      <c r="L752" t="str">
        <f t="shared" si="22"/>
        <v>null</v>
      </c>
      <c r="N752" t="str">
        <f t="shared" si="23"/>
        <v>insert into Artwork values(2019, 4, 1105, 'Narragansett Beach', 410, 250, 44, 'n', null, 'West');</v>
      </c>
    </row>
    <row r="753" spans="1:14" x14ac:dyDescent="0.5">
      <c r="A753">
        <v>2019</v>
      </c>
      <c r="B753">
        <v>5</v>
      </c>
      <c r="C753">
        <v>520</v>
      </c>
      <c r="D753" t="s">
        <v>303</v>
      </c>
      <c r="E753">
        <v>5</v>
      </c>
      <c r="F753">
        <v>295</v>
      </c>
      <c r="G753">
        <v>30</v>
      </c>
      <c r="H753" s="2" t="s">
        <v>1872</v>
      </c>
      <c r="I753" s="2" t="s">
        <v>1924</v>
      </c>
      <c r="J753" t="s">
        <v>1772</v>
      </c>
      <c r="L753" t="str">
        <f t="shared" si="22"/>
        <v>null</v>
      </c>
      <c r="N753" t="str">
        <f t="shared" si="23"/>
        <v>insert into Artwork values(2019, 5, 520, 'A Day at the Beach', 5, 295, 30, 'n', null, 'East');</v>
      </c>
    </row>
    <row r="754" spans="1:14" x14ac:dyDescent="0.5">
      <c r="A754">
        <v>2019</v>
      </c>
      <c r="B754">
        <v>6</v>
      </c>
      <c r="C754">
        <v>520</v>
      </c>
      <c r="D754" t="s">
        <v>324</v>
      </c>
      <c r="E754">
        <v>805</v>
      </c>
      <c r="F754">
        <v>135</v>
      </c>
      <c r="G754">
        <v>51</v>
      </c>
      <c r="H754" s="2" t="s">
        <v>1872</v>
      </c>
      <c r="I754" s="2" t="s">
        <v>1924</v>
      </c>
      <c r="J754" t="s">
        <v>1773</v>
      </c>
      <c r="L754" t="str">
        <f t="shared" si="22"/>
        <v>null</v>
      </c>
      <c r="N754" t="str">
        <f t="shared" si="23"/>
        <v>insert into Artwork values(2019, 6, 520, 'Vineyard Blooms', 805, 135, 51, 'n', null, 'West');</v>
      </c>
    </row>
    <row r="755" spans="1:14" x14ac:dyDescent="0.5">
      <c r="A755">
        <v>2019</v>
      </c>
      <c r="B755">
        <v>7</v>
      </c>
      <c r="C755">
        <v>1170</v>
      </c>
      <c r="D755" t="s">
        <v>331</v>
      </c>
      <c r="E755">
        <v>5</v>
      </c>
      <c r="F755">
        <v>245</v>
      </c>
      <c r="G755">
        <v>56</v>
      </c>
      <c r="H755" s="2" t="s">
        <v>1872</v>
      </c>
      <c r="I755" s="2" t="s">
        <v>1924</v>
      </c>
      <c r="J755" t="s">
        <v>1773</v>
      </c>
      <c r="L755" t="str">
        <f t="shared" si="22"/>
        <v>null</v>
      </c>
      <c r="N755" t="str">
        <f t="shared" si="23"/>
        <v>insert into Artwork values(2019, 7, 1170, 'The Falls', 5, 245, 56, 'n', null, 'West');</v>
      </c>
    </row>
    <row r="756" spans="1:14" x14ac:dyDescent="0.5">
      <c r="A756">
        <v>2019</v>
      </c>
      <c r="B756">
        <v>8</v>
      </c>
      <c r="C756">
        <v>600</v>
      </c>
      <c r="D756" t="s">
        <v>316</v>
      </c>
      <c r="E756">
        <v>5</v>
      </c>
      <c r="F756">
        <v>900</v>
      </c>
      <c r="G756">
        <v>43</v>
      </c>
      <c r="H756" s="2" t="s">
        <v>1872</v>
      </c>
      <c r="I756" s="2" t="s">
        <v>1924</v>
      </c>
      <c r="J756" t="s">
        <v>1774</v>
      </c>
      <c r="L756" t="str">
        <f t="shared" si="22"/>
        <v>null</v>
      </c>
      <c r="N756" t="str">
        <f t="shared" si="23"/>
        <v>insert into Artwork values(2019, 8, 600, 'Blues Clues', 5, 900, 43, 'n', null, 'South');</v>
      </c>
    </row>
    <row r="757" spans="1:14" x14ac:dyDescent="0.5">
      <c r="A757">
        <v>2019</v>
      </c>
      <c r="B757">
        <v>9</v>
      </c>
      <c r="C757">
        <v>160</v>
      </c>
      <c r="D757" t="s">
        <v>291</v>
      </c>
      <c r="E757">
        <v>410</v>
      </c>
      <c r="F757">
        <v>150</v>
      </c>
      <c r="G757">
        <v>18</v>
      </c>
      <c r="H757" s="2" t="s">
        <v>1872</v>
      </c>
      <c r="I757" s="2" t="s">
        <v>1924</v>
      </c>
      <c r="J757" t="s">
        <v>1775</v>
      </c>
      <c r="L757" t="str">
        <f t="shared" si="22"/>
        <v>null</v>
      </c>
      <c r="N757" t="str">
        <f t="shared" si="23"/>
        <v>insert into Artwork values(2019, 9, 160, 'Off Rhode Island', 410, 150, 18, 'n', null, 'North');</v>
      </c>
    </row>
    <row r="758" spans="1:14" x14ac:dyDescent="0.5">
      <c r="A758">
        <v>2019</v>
      </c>
      <c r="B758">
        <v>10</v>
      </c>
      <c r="C758">
        <v>120</v>
      </c>
      <c r="D758" t="s">
        <v>390</v>
      </c>
      <c r="E758">
        <v>180</v>
      </c>
      <c r="F758">
        <v>125</v>
      </c>
      <c r="G758" s="2" t="s">
        <v>1924</v>
      </c>
      <c r="H758" s="2" t="s">
        <v>1872</v>
      </c>
      <c r="I758" s="2" t="s">
        <v>1924</v>
      </c>
      <c r="J758" t="s">
        <v>1772</v>
      </c>
      <c r="L758" t="str">
        <f t="shared" si="22"/>
        <v>null</v>
      </c>
      <c r="N758" t="str">
        <f t="shared" si="23"/>
        <v>insert into Artwork values(2019, 10, 120, 'Pacha Momma - Interactive Pendants', 180, 125, null, 'n', null, 'East');</v>
      </c>
    </row>
    <row r="759" spans="1:14" x14ac:dyDescent="0.5">
      <c r="A759">
        <v>2019</v>
      </c>
      <c r="B759">
        <v>11</v>
      </c>
      <c r="C759">
        <v>1635</v>
      </c>
      <c r="D759" t="s">
        <v>344</v>
      </c>
      <c r="E759">
        <v>505</v>
      </c>
      <c r="F759">
        <v>65</v>
      </c>
      <c r="G759">
        <v>74</v>
      </c>
      <c r="H759" s="2" t="s">
        <v>1872</v>
      </c>
      <c r="I759" s="2" t="s">
        <v>1924</v>
      </c>
      <c r="J759" t="s">
        <v>1773</v>
      </c>
      <c r="L759" t="str">
        <f t="shared" si="22"/>
        <v>null</v>
      </c>
      <c r="N759" t="str">
        <f t="shared" si="23"/>
        <v>insert into Artwork values(2019, 11, 1635, 'Broadway', 505, 65, 74, 'n', null, 'West');</v>
      </c>
    </row>
    <row r="760" spans="1:14" x14ac:dyDescent="0.5">
      <c r="A760">
        <v>2019</v>
      </c>
      <c r="B760">
        <v>12</v>
      </c>
      <c r="C760">
        <v>325</v>
      </c>
      <c r="D760" t="s">
        <v>343</v>
      </c>
      <c r="E760">
        <v>410</v>
      </c>
      <c r="F760">
        <v>225</v>
      </c>
      <c r="G760">
        <v>73</v>
      </c>
      <c r="H760" s="2" t="s">
        <v>1872</v>
      </c>
      <c r="I760" s="2" t="s">
        <v>1924</v>
      </c>
      <c r="J760" t="s">
        <v>1772</v>
      </c>
      <c r="L760" t="str">
        <f t="shared" si="22"/>
        <v>null</v>
      </c>
      <c r="N760" t="str">
        <f t="shared" si="23"/>
        <v>insert into Artwork values(2019, 12, 325, 'Spring - Richmond RI', 410, 225, 73, 'n', null, 'East');</v>
      </c>
    </row>
    <row r="761" spans="1:14" x14ac:dyDescent="0.5">
      <c r="A761">
        <v>2019</v>
      </c>
      <c r="B761">
        <v>13</v>
      </c>
      <c r="C761">
        <v>325</v>
      </c>
      <c r="D761" t="s">
        <v>366</v>
      </c>
      <c r="E761">
        <v>410</v>
      </c>
      <c r="F761">
        <v>225</v>
      </c>
      <c r="G761">
        <v>95</v>
      </c>
      <c r="H761" s="2" t="s">
        <v>1872</v>
      </c>
      <c r="I761" s="2" t="s">
        <v>1924</v>
      </c>
      <c r="J761" t="s">
        <v>1772</v>
      </c>
      <c r="L761" t="str">
        <f t="shared" si="22"/>
        <v>null</v>
      </c>
      <c r="N761" t="str">
        <f t="shared" si="23"/>
        <v>insert into Artwork values(2019, 13, 325, 'Forgotten', 410, 225, 95, 'n', null, 'East');</v>
      </c>
    </row>
    <row r="762" spans="1:14" x14ac:dyDescent="0.5">
      <c r="A762">
        <v>2019</v>
      </c>
      <c r="B762">
        <v>14</v>
      </c>
      <c r="C762">
        <v>840</v>
      </c>
      <c r="D762" t="s">
        <v>297</v>
      </c>
      <c r="E762">
        <v>805</v>
      </c>
      <c r="F762">
        <v>250</v>
      </c>
      <c r="G762">
        <v>23</v>
      </c>
      <c r="H762" s="2" t="s">
        <v>1872</v>
      </c>
      <c r="I762" s="2" t="s">
        <v>1924</v>
      </c>
      <c r="J762" t="s">
        <v>1774</v>
      </c>
      <c r="L762" t="str">
        <f t="shared" si="22"/>
        <v>null</v>
      </c>
      <c r="N762" t="str">
        <f t="shared" si="23"/>
        <v>insert into Artwork values(2019, 14, 840, 'The Dream', 805, 250, 23, 'n', null, 'South');</v>
      </c>
    </row>
    <row r="763" spans="1:14" x14ac:dyDescent="0.5">
      <c r="A763">
        <v>2019</v>
      </c>
      <c r="B763">
        <v>15</v>
      </c>
      <c r="C763">
        <v>1520</v>
      </c>
      <c r="D763" t="s">
        <v>363</v>
      </c>
      <c r="E763">
        <v>5</v>
      </c>
      <c r="F763">
        <v>100</v>
      </c>
      <c r="G763">
        <v>91</v>
      </c>
      <c r="H763" s="2" t="s">
        <v>1872</v>
      </c>
      <c r="I763" s="2" t="s">
        <v>1924</v>
      </c>
      <c r="J763" t="s">
        <v>1772</v>
      </c>
      <c r="L763" t="str">
        <f t="shared" si="22"/>
        <v>null</v>
      </c>
      <c r="N763" t="str">
        <f t="shared" si="23"/>
        <v>insert into Artwork values(2019, 15, 1520, 'Watch Hill Sunset', 5, 100, 91, 'n', null, 'East');</v>
      </c>
    </row>
    <row r="764" spans="1:14" x14ac:dyDescent="0.5">
      <c r="A764">
        <v>2019</v>
      </c>
      <c r="B764">
        <v>16</v>
      </c>
      <c r="C764">
        <v>1640</v>
      </c>
      <c r="D764" t="s">
        <v>371</v>
      </c>
      <c r="E764">
        <v>410</v>
      </c>
      <c r="F764">
        <v>150</v>
      </c>
      <c r="G764">
        <v>99</v>
      </c>
      <c r="H764" s="2" t="s">
        <v>1872</v>
      </c>
      <c r="I764" s="2" t="s">
        <v>1924</v>
      </c>
      <c r="J764" t="s">
        <v>1772</v>
      </c>
      <c r="L764" t="str">
        <f t="shared" si="22"/>
        <v>null</v>
      </c>
      <c r="N764" t="str">
        <f t="shared" si="23"/>
        <v>insert into Artwork values(2019, 16, 1640, 'Old Barn', 410, 150, 99, 'n', null, 'East');</v>
      </c>
    </row>
    <row r="765" spans="1:14" x14ac:dyDescent="0.5">
      <c r="A765">
        <v>2019</v>
      </c>
      <c r="B765">
        <v>17</v>
      </c>
      <c r="C765">
        <v>780</v>
      </c>
      <c r="D765" t="s">
        <v>292</v>
      </c>
      <c r="E765">
        <v>590</v>
      </c>
      <c r="F765">
        <v>200</v>
      </c>
      <c r="G765">
        <v>19</v>
      </c>
      <c r="H765" s="2" t="s">
        <v>1872</v>
      </c>
      <c r="I765" s="2" t="s">
        <v>1924</v>
      </c>
      <c r="J765" t="s">
        <v>1772</v>
      </c>
      <c r="L765" t="str">
        <f t="shared" si="22"/>
        <v>null</v>
      </c>
      <c r="N765" t="str">
        <f t="shared" si="23"/>
        <v>insert into Artwork values(2019, 17, 780, 'Tall Basket Vase - Seashore Life', 590, 200, 19, 'n', null, 'East');</v>
      </c>
    </row>
    <row r="766" spans="1:14" x14ac:dyDescent="0.5">
      <c r="A766">
        <v>2019</v>
      </c>
      <c r="B766">
        <v>18</v>
      </c>
      <c r="C766">
        <v>1125</v>
      </c>
      <c r="D766" t="s">
        <v>386</v>
      </c>
      <c r="E766">
        <v>505</v>
      </c>
      <c r="F766">
        <v>90</v>
      </c>
      <c r="G766" s="2" t="s">
        <v>1924</v>
      </c>
      <c r="H766" s="2" t="s">
        <v>1199</v>
      </c>
      <c r="I766" s="7" t="s">
        <v>1863</v>
      </c>
      <c r="J766" t="s">
        <v>1773</v>
      </c>
      <c r="L766" t="str">
        <f t="shared" si="22"/>
        <v>'14-Dec-19'</v>
      </c>
      <c r="N766" t="str">
        <f t="shared" si="23"/>
        <v>insert into Artwork values(2019, 18, 1125, 'Boy Morocco', 505, 90, null, 'y', '14-Dec-19', 'West');</v>
      </c>
    </row>
    <row r="767" spans="1:14" x14ac:dyDescent="0.5">
      <c r="A767">
        <v>2019</v>
      </c>
      <c r="B767">
        <v>19</v>
      </c>
      <c r="C767">
        <v>1415</v>
      </c>
      <c r="D767" t="s">
        <v>284</v>
      </c>
      <c r="E767">
        <v>505</v>
      </c>
      <c r="F767">
        <v>425</v>
      </c>
      <c r="G767">
        <v>11</v>
      </c>
      <c r="H767" s="2" t="s">
        <v>1872</v>
      </c>
      <c r="I767" s="2" t="s">
        <v>1924</v>
      </c>
      <c r="J767" t="s">
        <v>1772</v>
      </c>
      <c r="L767" t="str">
        <f t="shared" si="22"/>
        <v>null</v>
      </c>
      <c r="N767" t="str">
        <f t="shared" si="23"/>
        <v>insert into Artwork values(2019, 19, 1415, 'Coffee Bar', 505, 425, 11, 'n', null, 'East');</v>
      </c>
    </row>
    <row r="768" spans="1:14" x14ac:dyDescent="0.5">
      <c r="A768">
        <v>2019</v>
      </c>
      <c r="B768">
        <v>20</v>
      </c>
      <c r="C768">
        <v>65</v>
      </c>
      <c r="D768" t="s">
        <v>300</v>
      </c>
      <c r="E768">
        <v>345</v>
      </c>
      <c r="F768">
        <v>200</v>
      </c>
      <c r="G768">
        <v>27</v>
      </c>
      <c r="H768" s="2" t="s">
        <v>1872</v>
      </c>
      <c r="I768" s="2" t="s">
        <v>1924</v>
      </c>
      <c r="J768" t="s">
        <v>1772</v>
      </c>
      <c r="L768" t="str">
        <f t="shared" si="22"/>
        <v>null</v>
      </c>
      <c r="N768" t="str">
        <f t="shared" si="23"/>
        <v>insert into Artwork values(2019, 20, 65, 'Travel', 345, 200, 27, 'n', null, 'East');</v>
      </c>
    </row>
    <row r="769" spans="1:14" x14ac:dyDescent="0.5">
      <c r="A769">
        <v>2019</v>
      </c>
      <c r="B769">
        <v>21</v>
      </c>
      <c r="C769">
        <v>65</v>
      </c>
      <c r="D769" t="s">
        <v>287</v>
      </c>
      <c r="E769">
        <v>785</v>
      </c>
      <c r="F769">
        <v>100</v>
      </c>
      <c r="G769">
        <v>14</v>
      </c>
      <c r="H769" s="2" t="s">
        <v>1872</v>
      </c>
      <c r="I769" s="2" t="s">
        <v>1924</v>
      </c>
      <c r="J769" t="s">
        <v>1772</v>
      </c>
      <c r="L769" t="str">
        <f t="shared" si="22"/>
        <v>null</v>
      </c>
      <c r="N769" t="str">
        <f t="shared" si="23"/>
        <v>insert into Artwork values(2019, 21, 65, 'Opening', 785, 100, 14, 'n', null, 'East');</v>
      </c>
    </row>
    <row r="770" spans="1:14" x14ac:dyDescent="0.5">
      <c r="A770">
        <v>2019</v>
      </c>
      <c r="B770">
        <v>22</v>
      </c>
      <c r="C770">
        <v>860</v>
      </c>
      <c r="D770" t="s">
        <v>381</v>
      </c>
      <c r="E770">
        <v>95</v>
      </c>
      <c r="F770">
        <v>100</v>
      </c>
      <c r="G770" s="2" t="s">
        <v>1924</v>
      </c>
      <c r="H770" s="2" t="s">
        <v>1199</v>
      </c>
      <c r="I770" s="8" t="s">
        <v>1955</v>
      </c>
      <c r="J770" t="s">
        <v>1774</v>
      </c>
      <c r="L770" t="str">
        <f t="shared" si="22"/>
        <v>'9-Sep-19'</v>
      </c>
      <c r="N770" t="str">
        <f t="shared" si="23"/>
        <v>insert into Artwork values(2019, 22, 860, 'Wonky Windows - Bouquet', 95, 100, null, 'y', '9-Sep-19', 'South');</v>
      </c>
    </row>
    <row r="771" spans="1:14" x14ac:dyDescent="0.5">
      <c r="A771">
        <v>2019</v>
      </c>
      <c r="B771">
        <v>23</v>
      </c>
      <c r="C771">
        <v>860</v>
      </c>
      <c r="D771" t="s">
        <v>356</v>
      </c>
      <c r="E771">
        <v>535</v>
      </c>
      <c r="F771">
        <v>125</v>
      </c>
      <c r="G771">
        <v>84</v>
      </c>
      <c r="H771" s="2" t="s">
        <v>1872</v>
      </c>
      <c r="I771" s="2" t="s">
        <v>1924</v>
      </c>
      <c r="J771" t="s">
        <v>1774</v>
      </c>
      <c r="L771" t="str">
        <f t="shared" si="22"/>
        <v>null</v>
      </c>
      <c r="N771" t="str">
        <f t="shared" si="23"/>
        <v>insert into Artwork values(2019, 23, 860, 'Kingston Village', 535, 125, 84, 'n', null, 'South');</v>
      </c>
    </row>
    <row r="772" spans="1:14" x14ac:dyDescent="0.5">
      <c r="A772">
        <v>2019</v>
      </c>
      <c r="B772">
        <v>24</v>
      </c>
      <c r="C772">
        <v>880</v>
      </c>
      <c r="D772" t="s">
        <v>333</v>
      </c>
      <c r="E772">
        <v>805</v>
      </c>
      <c r="F772">
        <v>185</v>
      </c>
      <c r="G772">
        <v>58</v>
      </c>
      <c r="H772" s="2" t="s">
        <v>1872</v>
      </c>
      <c r="I772" s="2" t="s">
        <v>1924</v>
      </c>
      <c r="J772" t="s">
        <v>1773</v>
      </c>
      <c r="L772" t="str">
        <f t="shared" si="22"/>
        <v>null</v>
      </c>
      <c r="N772" t="str">
        <f t="shared" si="23"/>
        <v>insert into Artwork values(2019, 24, 880, 'Academy Cove', 805, 185, 58, 'n', null, 'West');</v>
      </c>
    </row>
    <row r="773" spans="1:14" x14ac:dyDescent="0.5">
      <c r="A773">
        <v>2019</v>
      </c>
      <c r="B773">
        <v>25</v>
      </c>
      <c r="C773">
        <v>1005</v>
      </c>
      <c r="D773" t="s">
        <v>131</v>
      </c>
      <c r="E773">
        <v>590</v>
      </c>
      <c r="F773">
        <v>75</v>
      </c>
      <c r="G773">
        <v>3</v>
      </c>
      <c r="H773" s="2" t="s">
        <v>1872</v>
      </c>
      <c r="I773" s="2" t="s">
        <v>1924</v>
      </c>
      <c r="J773" t="s">
        <v>1772</v>
      </c>
      <c r="L773" t="str">
        <f t="shared" ref="L773:L836" si="24">IF(I773 = "null","null","'" &amp; I773 &amp;"'")</f>
        <v>null</v>
      </c>
      <c r="N773" t="str">
        <f t="shared" ref="N773:N836" si="25">"insert into Artwork values(" &amp; A773 &amp; ", " &amp; B773 &amp; ", " &amp; C773 &amp; ", '" &amp; D773 &amp; "', " &amp;E773 &amp; ", " &amp; F773 &amp; ", " &amp; G773 &amp; ", '" &amp; H773 &amp; "', " &amp; L773 &amp; ", '" &amp; J773 &amp; "');"</f>
        <v>insert into Artwork values(2019, 25, 1005, 'Untitled', 590, 75, 3, 'n', null, 'East');</v>
      </c>
    </row>
    <row r="774" spans="1:14" x14ac:dyDescent="0.5">
      <c r="A774">
        <v>2019</v>
      </c>
      <c r="B774">
        <v>26</v>
      </c>
      <c r="C774">
        <v>865</v>
      </c>
      <c r="D774" t="s">
        <v>178</v>
      </c>
      <c r="E774">
        <v>410</v>
      </c>
      <c r="F774">
        <v>200</v>
      </c>
      <c r="G774">
        <v>4</v>
      </c>
      <c r="H774" s="2" t="s">
        <v>1872</v>
      </c>
      <c r="I774" s="2" t="s">
        <v>1924</v>
      </c>
      <c r="J774" t="s">
        <v>1773</v>
      </c>
      <c r="L774" t="str">
        <f t="shared" si="24"/>
        <v>null</v>
      </c>
      <c r="N774" t="str">
        <f t="shared" si="25"/>
        <v>insert into Artwork values(2019, 26, 865, 'Beavertail', 410, 200, 4, 'n', null, 'West');</v>
      </c>
    </row>
    <row r="775" spans="1:14" x14ac:dyDescent="0.5">
      <c r="A775">
        <v>2019</v>
      </c>
      <c r="B775">
        <v>27</v>
      </c>
      <c r="C775">
        <v>1480</v>
      </c>
      <c r="D775" t="s">
        <v>342</v>
      </c>
      <c r="E775">
        <v>465</v>
      </c>
      <c r="F775">
        <v>450</v>
      </c>
      <c r="G775">
        <v>71</v>
      </c>
      <c r="H775" s="2" t="s">
        <v>1872</v>
      </c>
      <c r="I775" s="2" t="s">
        <v>1924</v>
      </c>
      <c r="J775" t="s">
        <v>1775</v>
      </c>
      <c r="L775" t="str">
        <f t="shared" si="24"/>
        <v>null</v>
      </c>
      <c r="N775" t="str">
        <f t="shared" si="25"/>
        <v>insert into Artwork values(2019, 27, 1480, 'The Meadow', 465, 450, 71, 'n', null, 'North');</v>
      </c>
    </row>
    <row r="776" spans="1:14" x14ac:dyDescent="0.5">
      <c r="A776">
        <v>2019</v>
      </c>
      <c r="B776">
        <v>28</v>
      </c>
      <c r="C776">
        <v>740</v>
      </c>
      <c r="D776" t="s">
        <v>282</v>
      </c>
      <c r="E776">
        <v>5</v>
      </c>
      <c r="F776">
        <v>150</v>
      </c>
      <c r="G776">
        <v>9</v>
      </c>
      <c r="H776" s="2" t="s">
        <v>1872</v>
      </c>
      <c r="I776" s="2" t="s">
        <v>1924</v>
      </c>
      <c r="J776" t="s">
        <v>1772</v>
      </c>
      <c r="L776" t="str">
        <f t="shared" si="24"/>
        <v>null</v>
      </c>
      <c r="N776" t="str">
        <f t="shared" si="25"/>
        <v>insert into Artwork values(2019, 28, 740, 'Red, My Favorite Color', 5, 150, 9, 'n', null, 'East');</v>
      </c>
    </row>
    <row r="777" spans="1:14" x14ac:dyDescent="0.5">
      <c r="A777">
        <v>2019</v>
      </c>
      <c r="B777">
        <v>29</v>
      </c>
      <c r="C777">
        <v>840</v>
      </c>
      <c r="D777" t="s">
        <v>289</v>
      </c>
      <c r="E777">
        <v>805</v>
      </c>
      <c r="F777">
        <v>350</v>
      </c>
      <c r="G777">
        <v>15</v>
      </c>
      <c r="H777" s="2" t="s">
        <v>1872</v>
      </c>
      <c r="I777" s="2" t="s">
        <v>1924</v>
      </c>
      <c r="J777" t="s">
        <v>1773</v>
      </c>
      <c r="L777" t="str">
        <f t="shared" si="24"/>
        <v>null</v>
      </c>
      <c r="N777" t="str">
        <f t="shared" si="25"/>
        <v>insert into Artwork values(2019, 29, 840, 'Snow Dusk', 805, 350, 15, 'n', null, 'West');</v>
      </c>
    </row>
    <row r="778" spans="1:14" x14ac:dyDescent="0.5">
      <c r="A778">
        <v>2019</v>
      </c>
      <c r="B778">
        <v>30</v>
      </c>
      <c r="C778">
        <v>1035</v>
      </c>
      <c r="D778" t="s">
        <v>285</v>
      </c>
      <c r="E778">
        <v>505</v>
      </c>
      <c r="F778">
        <v>150</v>
      </c>
      <c r="G778">
        <v>12</v>
      </c>
      <c r="H778" s="2" t="s">
        <v>1872</v>
      </c>
      <c r="I778" s="2" t="s">
        <v>1924</v>
      </c>
      <c r="J778" t="s">
        <v>1772</v>
      </c>
      <c r="L778" t="str">
        <f t="shared" si="24"/>
        <v>null</v>
      </c>
      <c r="N778" t="str">
        <f t="shared" si="25"/>
        <v>insert into Artwork values(2019, 30, 1035, 'Dawn', 505, 150, 12, 'n', null, 'East');</v>
      </c>
    </row>
    <row r="779" spans="1:14" x14ac:dyDescent="0.5">
      <c r="A779">
        <v>2019</v>
      </c>
      <c r="B779">
        <v>31</v>
      </c>
      <c r="C779">
        <v>1120</v>
      </c>
      <c r="D779" t="s">
        <v>314</v>
      </c>
      <c r="E779">
        <v>700</v>
      </c>
      <c r="F779">
        <v>85</v>
      </c>
      <c r="G779">
        <v>41</v>
      </c>
      <c r="H779" s="2" t="s">
        <v>1872</v>
      </c>
      <c r="I779" s="2" t="s">
        <v>1924</v>
      </c>
      <c r="J779" t="s">
        <v>1772</v>
      </c>
      <c r="L779" t="str">
        <f t="shared" si="24"/>
        <v>null</v>
      </c>
      <c r="N779" t="str">
        <f t="shared" si="25"/>
        <v>insert into Artwork values(2019, 31, 1120, 'Gorbo', 700, 85, 41, 'n', null, 'East');</v>
      </c>
    </row>
    <row r="780" spans="1:14" x14ac:dyDescent="0.5">
      <c r="A780">
        <v>2019</v>
      </c>
      <c r="B780">
        <v>32</v>
      </c>
      <c r="C780">
        <v>840</v>
      </c>
      <c r="D780" t="s">
        <v>348</v>
      </c>
      <c r="E780">
        <v>795</v>
      </c>
      <c r="F780">
        <v>350</v>
      </c>
      <c r="G780">
        <v>77</v>
      </c>
      <c r="H780" s="2" t="s">
        <v>1872</v>
      </c>
      <c r="I780" s="2" t="s">
        <v>1924</v>
      </c>
      <c r="J780" t="s">
        <v>1774</v>
      </c>
      <c r="L780" t="str">
        <f t="shared" si="24"/>
        <v>null</v>
      </c>
      <c r="N780" t="str">
        <f t="shared" si="25"/>
        <v>insert into Artwork values(2019, 32, 840, 'Sunlite Morning', 795, 350, 77, 'n', null, 'South');</v>
      </c>
    </row>
    <row r="781" spans="1:14" x14ac:dyDescent="0.5">
      <c r="A781">
        <v>2019</v>
      </c>
      <c r="B781">
        <v>33</v>
      </c>
      <c r="C781">
        <v>840</v>
      </c>
      <c r="D781" t="s">
        <v>328</v>
      </c>
      <c r="E781">
        <v>805</v>
      </c>
      <c r="F781">
        <v>295</v>
      </c>
      <c r="G781">
        <v>54</v>
      </c>
      <c r="H781" s="2" t="s">
        <v>1872</v>
      </c>
      <c r="I781" s="2" t="s">
        <v>1924</v>
      </c>
      <c r="J781" t="s">
        <v>1773</v>
      </c>
      <c r="L781" t="str">
        <f t="shared" si="24"/>
        <v>null</v>
      </c>
      <c r="N781" t="str">
        <f t="shared" si="25"/>
        <v>insert into Artwork values(2019, 33, 840, 'Flowers for You', 805, 295, 54, 'n', null, 'West');</v>
      </c>
    </row>
    <row r="782" spans="1:14" x14ac:dyDescent="0.5">
      <c r="A782">
        <v>2019</v>
      </c>
      <c r="B782">
        <v>34</v>
      </c>
      <c r="C782">
        <v>840</v>
      </c>
      <c r="D782" t="s">
        <v>334</v>
      </c>
      <c r="E782">
        <v>805</v>
      </c>
      <c r="F782">
        <v>195</v>
      </c>
      <c r="G782">
        <v>59</v>
      </c>
      <c r="H782" s="2" t="s">
        <v>1872</v>
      </c>
      <c r="I782" s="2" t="s">
        <v>1924</v>
      </c>
      <c r="J782" t="s">
        <v>1775</v>
      </c>
      <c r="L782" t="str">
        <f t="shared" si="24"/>
        <v>null</v>
      </c>
      <c r="N782" t="str">
        <f t="shared" si="25"/>
        <v>insert into Artwork values(2019, 34, 840, 'Shell Games', 805, 195, 59, 'n', null, 'North');</v>
      </c>
    </row>
    <row r="783" spans="1:14" x14ac:dyDescent="0.5">
      <c r="A783">
        <v>2019</v>
      </c>
      <c r="B783">
        <v>35</v>
      </c>
      <c r="C783">
        <v>300</v>
      </c>
      <c r="D783" t="s">
        <v>305</v>
      </c>
      <c r="E783">
        <v>505</v>
      </c>
      <c r="F783">
        <v>250</v>
      </c>
      <c r="G783">
        <v>32</v>
      </c>
      <c r="H783" s="2" t="s">
        <v>1872</v>
      </c>
      <c r="I783" s="2" t="s">
        <v>1924</v>
      </c>
      <c r="J783" t="s">
        <v>1774</v>
      </c>
      <c r="L783" t="str">
        <f t="shared" si="24"/>
        <v>null</v>
      </c>
      <c r="N783" t="str">
        <f t="shared" si="25"/>
        <v>insert into Artwork values(2019, 35, 300, 'Starbright', 505, 250, 32, 'n', null, 'South');</v>
      </c>
    </row>
    <row r="784" spans="1:14" x14ac:dyDescent="0.5">
      <c r="A784">
        <v>2019</v>
      </c>
      <c r="B784">
        <v>36</v>
      </c>
      <c r="C784">
        <v>1455</v>
      </c>
      <c r="D784" t="s">
        <v>298</v>
      </c>
      <c r="E784">
        <v>535</v>
      </c>
      <c r="F784">
        <v>125</v>
      </c>
      <c r="G784">
        <v>24</v>
      </c>
      <c r="H784" s="2" t="s">
        <v>1872</v>
      </c>
      <c r="I784" s="2" t="s">
        <v>1924</v>
      </c>
      <c r="J784" t="s">
        <v>1772</v>
      </c>
      <c r="L784" t="str">
        <f t="shared" si="24"/>
        <v>null</v>
      </c>
      <c r="N784" t="str">
        <f t="shared" si="25"/>
        <v>insert into Artwork values(2019, 36, 1455, 'Kiss - My Style', 535, 125, 24, 'n', null, 'East');</v>
      </c>
    </row>
    <row r="785" spans="1:14" x14ac:dyDescent="0.5">
      <c r="A785">
        <v>2019</v>
      </c>
      <c r="B785">
        <v>37</v>
      </c>
      <c r="C785">
        <v>55</v>
      </c>
      <c r="D785" t="s">
        <v>304</v>
      </c>
      <c r="E785">
        <v>5</v>
      </c>
      <c r="F785">
        <v>135</v>
      </c>
      <c r="G785">
        <v>31</v>
      </c>
      <c r="H785" s="2" t="s">
        <v>1872</v>
      </c>
      <c r="I785" s="2" t="s">
        <v>1924</v>
      </c>
      <c r="J785" t="s">
        <v>1773</v>
      </c>
      <c r="L785" t="str">
        <f t="shared" si="24"/>
        <v>null</v>
      </c>
      <c r="N785" t="str">
        <f t="shared" si="25"/>
        <v>insert into Artwork values(2019, 37, 55, 'Tulip Time', 5, 135, 31, 'n', null, 'West');</v>
      </c>
    </row>
    <row r="786" spans="1:14" x14ac:dyDescent="0.5">
      <c r="A786">
        <v>2019</v>
      </c>
      <c r="B786">
        <v>38</v>
      </c>
      <c r="C786">
        <v>1775</v>
      </c>
      <c r="D786" t="s">
        <v>1886</v>
      </c>
      <c r="E786">
        <v>315</v>
      </c>
      <c r="F786">
        <v>250</v>
      </c>
      <c r="G786">
        <v>21</v>
      </c>
      <c r="H786" s="2" t="s">
        <v>1872</v>
      </c>
      <c r="I786" s="2" t="s">
        <v>1924</v>
      </c>
      <c r="J786" t="s">
        <v>1772</v>
      </c>
      <c r="L786" t="str">
        <f t="shared" si="24"/>
        <v>null</v>
      </c>
      <c r="N786" t="str">
        <f t="shared" si="25"/>
        <v>insert into Artwork values(2019, 38, 1775, 'It''s Clouds Illusions I Recall', 315, 250, 21, 'n', null, 'East');</v>
      </c>
    </row>
    <row r="787" spans="1:14" x14ac:dyDescent="0.5">
      <c r="A787">
        <v>2019</v>
      </c>
      <c r="B787">
        <v>39</v>
      </c>
      <c r="C787">
        <v>1075</v>
      </c>
      <c r="D787" t="s">
        <v>388</v>
      </c>
      <c r="E787">
        <v>65</v>
      </c>
      <c r="F787">
        <v>250</v>
      </c>
      <c r="G787" s="2" t="s">
        <v>1924</v>
      </c>
      <c r="H787" s="2" t="s">
        <v>1872</v>
      </c>
      <c r="I787" s="2" t="s">
        <v>1924</v>
      </c>
      <c r="J787" t="s">
        <v>1772</v>
      </c>
      <c r="L787" t="str">
        <f t="shared" si="24"/>
        <v>null</v>
      </c>
      <c r="N787" t="str">
        <f t="shared" si="25"/>
        <v>insert into Artwork values(2019, 39, 1075, 'Panda in Hiding', 65, 250, null, 'n', null, 'East');</v>
      </c>
    </row>
    <row r="788" spans="1:14" x14ac:dyDescent="0.5">
      <c r="A788">
        <v>2019</v>
      </c>
      <c r="B788">
        <v>40</v>
      </c>
      <c r="C788">
        <v>1750</v>
      </c>
      <c r="D788" t="s">
        <v>308</v>
      </c>
      <c r="E788">
        <v>805</v>
      </c>
      <c r="F788">
        <v>400</v>
      </c>
      <c r="G788">
        <v>35</v>
      </c>
      <c r="H788" s="2" t="s">
        <v>1872</v>
      </c>
      <c r="I788" s="2" t="s">
        <v>1924</v>
      </c>
      <c r="J788" t="s">
        <v>1772</v>
      </c>
      <c r="L788" t="str">
        <f t="shared" si="24"/>
        <v>null</v>
      </c>
      <c r="N788" t="str">
        <f t="shared" si="25"/>
        <v>insert into Artwork values(2019, 40, 1750, 'Colorful Dishes', 805, 400, 35, 'n', null, 'East');</v>
      </c>
    </row>
    <row r="789" spans="1:14" x14ac:dyDescent="0.5">
      <c r="A789">
        <v>2019</v>
      </c>
      <c r="B789">
        <v>41</v>
      </c>
      <c r="C789">
        <v>740</v>
      </c>
      <c r="D789" t="s">
        <v>389</v>
      </c>
      <c r="E789">
        <v>5</v>
      </c>
      <c r="F789">
        <v>75</v>
      </c>
      <c r="G789" s="2" t="s">
        <v>1924</v>
      </c>
      <c r="H789" s="2" t="s">
        <v>1872</v>
      </c>
      <c r="I789" s="2" t="s">
        <v>1924</v>
      </c>
      <c r="J789" t="s">
        <v>1773</v>
      </c>
      <c r="L789" t="str">
        <f t="shared" si="24"/>
        <v>null</v>
      </c>
      <c r="N789" t="str">
        <f t="shared" si="25"/>
        <v>insert into Artwork values(2019, 41, 740, 'Squash', 5, 75, null, 'n', null, 'West');</v>
      </c>
    </row>
    <row r="790" spans="1:14" x14ac:dyDescent="0.5">
      <c r="A790">
        <v>2019</v>
      </c>
      <c r="B790">
        <v>42</v>
      </c>
      <c r="C790">
        <v>740</v>
      </c>
      <c r="D790" t="s">
        <v>385</v>
      </c>
      <c r="E790">
        <v>5</v>
      </c>
      <c r="F790">
        <v>75</v>
      </c>
      <c r="G790" s="2" t="s">
        <v>1924</v>
      </c>
      <c r="H790" s="2" t="s">
        <v>1199</v>
      </c>
      <c r="I790" s="7" t="s">
        <v>1864</v>
      </c>
      <c r="J790" t="s">
        <v>1773</v>
      </c>
      <c r="L790" t="str">
        <f t="shared" si="24"/>
        <v>'30-Aug-19'</v>
      </c>
      <c r="N790" t="str">
        <f t="shared" si="25"/>
        <v>insert into Artwork values(2019, 42, 740, 'Corn', 5, 75, null, 'y', '30-Aug-19', 'West');</v>
      </c>
    </row>
    <row r="791" spans="1:14" x14ac:dyDescent="0.5">
      <c r="A791">
        <v>2019</v>
      </c>
      <c r="B791">
        <v>43</v>
      </c>
      <c r="C791">
        <v>740</v>
      </c>
      <c r="D791" t="s">
        <v>312</v>
      </c>
      <c r="E791">
        <v>5</v>
      </c>
      <c r="F791">
        <v>150</v>
      </c>
      <c r="G791">
        <v>39</v>
      </c>
      <c r="H791" s="2" t="s">
        <v>1872</v>
      </c>
      <c r="I791" s="2" t="s">
        <v>1924</v>
      </c>
      <c r="J791" t="s">
        <v>1773</v>
      </c>
      <c r="L791" t="str">
        <f t="shared" si="24"/>
        <v>null</v>
      </c>
      <c r="N791" t="str">
        <f t="shared" si="25"/>
        <v>insert into Artwork values(2019, 43, 740, 'Woman Crossing 3rd Ave', 5, 150, 39, 'n', null, 'West');</v>
      </c>
    </row>
    <row r="792" spans="1:14" x14ac:dyDescent="0.5">
      <c r="A792">
        <v>2019</v>
      </c>
      <c r="B792">
        <v>44</v>
      </c>
      <c r="C792">
        <v>740</v>
      </c>
      <c r="D792" t="s">
        <v>306</v>
      </c>
      <c r="E792">
        <v>5</v>
      </c>
      <c r="F792">
        <v>135</v>
      </c>
      <c r="G792">
        <v>33</v>
      </c>
      <c r="H792" s="2" t="s">
        <v>1872</v>
      </c>
      <c r="I792" s="2" t="s">
        <v>1924</v>
      </c>
      <c r="J792" t="s">
        <v>1773</v>
      </c>
      <c r="L792" t="str">
        <f t="shared" si="24"/>
        <v>null</v>
      </c>
      <c r="N792" t="str">
        <f t="shared" si="25"/>
        <v>insert into Artwork values(2019, 44, 740, 'West Village Café', 5, 135, 33, 'n', null, 'West');</v>
      </c>
    </row>
    <row r="793" spans="1:14" x14ac:dyDescent="0.5">
      <c r="A793">
        <v>2019</v>
      </c>
      <c r="B793">
        <v>45</v>
      </c>
      <c r="C793">
        <v>900</v>
      </c>
      <c r="D793" t="s">
        <v>276</v>
      </c>
      <c r="E793">
        <v>590</v>
      </c>
      <c r="F793">
        <v>150</v>
      </c>
      <c r="G793">
        <v>2</v>
      </c>
      <c r="H793" s="2" t="s">
        <v>1872</v>
      </c>
      <c r="I793" s="2" t="s">
        <v>1924</v>
      </c>
      <c r="J793" t="s">
        <v>1772</v>
      </c>
      <c r="L793" t="str">
        <f t="shared" si="24"/>
        <v>null</v>
      </c>
      <c r="N793" t="str">
        <f t="shared" si="25"/>
        <v>insert into Artwork values(2019, 45, 900, 'English Broiler', 590, 150, 2, 'n', null, 'East');</v>
      </c>
    </row>
    <row r="794" spans="1:14" x14ac:dyDescent="0.5">
      <c r="A794">
        <v>2019</v>
      </c>
      <c r="B794">
        <v>46</v>
      </c>
      <c r="C794">
        <v>215</v>
      </c>
      <c r="D794" t="s">
        <v>277</v>
      </c>
      <c r="E794">
        <v>445</v>
      </c>
      <c r="F794">
        <v>460</v>
      </c>
      <c r="G794">
        <v>5</v>
      </c>
      <c r="H794" s="2" t="s">
        <v>1872</v>
      </c>
      <c r="I794" s="2" t="s">
        <v>1924</v>
      </c>
      <c r="J794" t="s">
        <v>1772</v>
      </c>
      <c r="L794" t="str">
        <f t="shared" si="24"/>
        <v>null</v>
      </c>
      <c r="N794" t="str">
        <f t="shared" si="25"/>
        <v>insert into Artwork values(2019, 46, 215, 'Oh Happy Day', 445, 460, 5, 'n', null, 'East');</v>
      </c>
    </row>
    <row r="795" spans="1:14" x14ac:dyDescent="0.5">
      <c r="A795">
        <v>2019</v>
      </c>
      <c r="B795">
        <v>47</v>
      </c>
      <c r="C795">
        <v>1355</v>
      </c>
      <c r="D795" t="s">
        <v>309</v>
      </c>
      <c r="E795">
        <v>345</v>
      </c>
      <c r="F795">
        <v>80</v>
      </c>
      <c r="G795">
        <v>36</v>
      </c>
      <c r="H795" s="2" t="s">
        <v>1872</v>
      </c>
      <c r="I795" s="2" t="s">
        <v>1924</v>
      </c>
      <c r="J795" t="s">
        <v>1775</v>
      </c>
      <c r="L795" t="str">
        <f t="shared" si="24"/>
        <v>null</v>
      </c>
      <c r="N795" t="str">
        <f t="shared" si="25"/>
        <v>insert into Artwork values(2019, 47, 1355, 'Balancing Boundaries', 345, 80, 36, 'n', null, 'North');</v>
      </c>
    </row>
    <row r="796" spans="1:14" x14ac:dyDescent="0.5">
      <c r="A796">
        <v>2019</v>
      </c>
      <c r="B796">
        <v>48</v>
      </c>
      <c r="C796">
        <v>1475</v>
      </c>
      <c r="D796" t="s">
        <v>370</v>
      </c>
      <c r="E796">
        <v>670</v>
      </c>
      <c r="F796">
        <v>145</v>
      </c>
      <c r="G796">
        <v>98</v>
      </c>
      <c r="H796" s="2" t="s">
        <v>1872</v>
      </c>
      <c r="I796" s="2" t="s">
        <v>1924</v>
      </c>
      <c r="J796" t="s">
        <v>1773</v>
      </c>
      <c r="L796" t="str">
        <f t="shared" si="24"/>
        <v>null</v>
      </c>
      <c r="N796" t="str">
        <f t="shared" si="25"/>
        <v>insert into Artwork values(2019, 48, 1475, 'Citrus', 670, 145, 98, 'n', null, 'West');</v>
      </c>
    </row>
    <row r="797" spans="1:14" x14ac:dyDescent="0.5">
      <c r="A797">
        <v>2019</v>
      </c>
      <c r="B797">
        <v>49</v>
      </c>
      <c r="C797">
        <v>1570</v>
      </c>
      <c r="D797" t="s">
        <v>318</v>
      </c>
      <c r="E797">
        <v>315</v>
      </c>
      <c r="F797">
        <v>250</v>
      </c>
      <c r="G797">
        <v>46</v>
      </c>
      <c r="H797" s="2" t="s">
        <v>1872</v>
      </c>
      <c r="I797" s="2" t="s">
        <v>1924</v>
      </c>
      <c r="J797" t="s">
        <v>1772</v>
      </c>
      <c r="L797" t="str">
        <f t="shared" si="24"/>
        <v>null</v>
      </c>
      <c r="N797" t="str">
        <f t="shared" si="25"/>
        <v>insert into Artwork values(2019, 49, 1570, 'Summer Path', 315, 250, 46, 'n', null, 'East');</v>
      </c>
    </row>
    <row r="798" spans="1:14" x14ac:dyDescent="0.5">
      <c r="A798">
        <v>2019</v>
      </c>
      <c r="B798">
        <v>50</v>
      </c>
      <c r="C798">
        <v>550</v>
      </c>
      <c r="D798" t="s">
        <v>302</v>
      </c>
      <c r="E798">
        <v>805</v>
      </c>
      <c r="F798">
        <v>250</v>
      </c>
      <c r="G798">
        <v>29</v>
      </c>
      <c r="H798" s="2" t="s">
        <v>1872</v>
      </c>
      <c r="I798" s="2" t="s">
        <v>1924</v>
      </c>
      <c r="J798" t="s">
        <v>1775</v>
      </c>
      <c r="L798" t="str">
        <f t="shared" si="24"/>
        <v>null</v>
      </c>
      <c r="N798" t="str">
        <f t="shared" si="25"/>
        <v>insert into Artwork values(2019, 50, 550, 'Mirage', 805, 250, 29, 'n', null, 'North');</v>
      </c>
    </row>
    <row r="799" spans="1:14" x14ac:dyDescent="0.5">
      <c r="A799">
        <v>2019</v>
      </c>
      <c r="B799">
        <v>51</v>
      </c>
      <c r="C799">
        <v>15</v>
      </c>
      <c r="D799" t="s">
        <v>311</v>
      </c>
      <c r="E799">
        <v>505</v>
      </c>
      <c r="F799">
        <v>150</v>
      </c>
      <c r="G799">
        <v>38</v>
      </c>
      <c r="H799" s="2" t="s">
        <v>1872</v>
      </c>
      <c r="I799" s="2" t="s">
        <v>1924</v>
      </c>
      <c r="J799" t="s">
        <v>1773</v>
      </c>
      <c r="L799" t="str">
        <f t="shared" si="24"/>
        <v>null</v>
      </c>
      <c r="N799" t="str">
        <f t="shared" si="25"/>
        <v>insert into Artwork values(2019, 51, 15, 'Farm Table', 505, 150, 38, 'n', null, 'West');</v>
      </c>
    </row>
    <row r="800" spans="1:14" x14ac:dyDescent="0.5">
      <c r="A800">
        <v>2019</v>
      </c>
      <c r="B800">
        <v>52</v>
      </c>
      <c r="C800">
        <v>795</v>
      </c>
      <c r="D800" t="s">
        <v>387</v>
      </c>
      <c r="E800">
        <v>445</v>
      </c>
      <c r="F800">
        <v>160</v>
      </c>
      <c r="G800" s="2" t="s">
        <v>1924</v>
      </c>
      <c r="H800" s="2" t="s">
        <v>1199</v>
      </c>
      <c r="I800" s="7" t="s">
        <v>1865</v>
      </c>
      <c r="J800" t="s">
        <v>1773</v>
      </c>
      <c r="L800" t="str">
        <f t="shared" si="24"/>
        <v>'11-Nov-19'</v>
      </c>
      <c r="N800" t="str">
        <f t="shared" si="25"/>
        <v>insert into Artwork values(2019, 52, 795, 'Summer Haze', 445, 160, null, 'y', '11-Nov-19', 'West');</v>
      </c>
    </row>
    <row r="801" spans="1:14" x14ac:dyDescent="0.5">
      <c r="A801">
        <v>2019</v>
      </c>
      <c r="B801">
        <v>53</v>
      </c>
      <c r="C801">
        <v>795</v>
      </c>
      <c r="D801" t="s">
        <v>131</v>
      </c>
      <c r="E801">
        <v>255</v>
      </c>
      <c r="F801">
        <v>180</v>
      </c>
      <c r="G801">
        <v>82</v>
      </c>
      <c r="H801" s="2" t="s">
        <v>1872</v>
      </c>
      <c r="I801" s="2" t="s">
        <v>1924</v>
      </c>
      <c r="J801" t="s">
        <v>1773</v>
      </c>
      <c r="L801" t="str">
        <f t="shared" si="24"/>
        <v>null</v>
      </c>
      <c r="N801" t="str">
        <f t="shared" si="25"/>
        <v>insert into Artwork values(2019, 53, 795, 'Untitled', 255, 180, 82, 'n', null, 'West');</v>
      </c>
    </row>
    <row r="802" spans="1:14" x14ac:dyDescent="0.5">
      <c r="A802">
        <v>2019</v>
      </c>
      <c r="B802">
        <v>54</v>
      </c>
      <c r="C802">
        <v>795</v>
      </c>
      <c r="D802" t="s">
        <v>131</v>
      </c>
      <c r="E802">
        <v>255</v>
      </c>
      <c r="F802">
        <v>190</v>
      </c>
      <c r="G802">
        <v>72</v>
      </c>
      <c r="H802" s="2" t="s">
        <v>1872</v>
      </c>
      <c r="I802" s="2" t="s">
        <v>1924</v>
      </c>
      <c r="J802" t="s">
        <v>1772</v>
      </c>
      <c r="L802" t="str">
        <f t="shared" si="24"/>
        <v>null</v>
      </c>
      <c r="N802" t="str">
        <f t="shared" si="25"/>
        <v>insert into Artwork values(2019, 54, 795, 'Untitled', 255, 190, 72, 'n', null, 'East');</v>
      </c>
    </row>
    <row r="803" spans="1:14" x14ac:dyDescent="0.5">
      <c r="A803">
        <v>2019</v>
      </c>
      <c r="B803">
        <v>55</v>
      </c>
      <c r="C803">
        <v>410</v>
      </c>
      <c r="D803" t="s">
        <v>319</v>
      </c>
      <c r="E803">
        <v>410</v>
      </c>
      <c r="F803">
        <v>325</v>
      </c>
      <c r="G803">
        <v>47</v>
      </c>
      <c r="H803" s="2" t="s">
        <v>1872</v>
      </c>
      <c r="I803" s="2" t="s">
        <v>1924</v>
      </c>
      <c r="J803" t="s">
        <v>1772</v>
      </c>
      <c r="L803" t="str">
        <f t="shared" si="24"/>
        <v>null</v>
      </c>
      <c r="N803" t="str">
        <f t="shared" si="25"/>
        <v>insert into Artwork values(2019, 55, 410, 'Newport Bridge - From Jamestown', 410, 325, 47, 'n', null, 'East');</v>
      </c>
    </row>
    <row r="804" spans="1:14" x14ac:dyDescent="0.5">
      <c r="A804">
        <v>2019</v>
      </c>
      <c r="B804">
        <v>56</v>
      </c>
      <c r="C804">
        <v>1205</v>
      </c>
      <c r="D804" t="s">
        <v>299</v>
      </c>
      <c r="E804">
        <v>5</v>
      </c>
      <c r="F804">
        <v>375</v>
      </c>
      <c r="G804">
        <v>25</v>
      </c>
      <c r="H804" s="2" t="s">
        <v>1872</v>
      </c>
      <c r="I804" s="2" t="s">
        <v>1924</v>
      </c>
      <c r="J804" t="s">
        <v>1772</v>
      </c>
      <c r="L804" t="str">
        <f t="shared" si="24"/>
        <v>null</v>
      </c>
      <c r="N804" t="str">
        <f t="shared" si="25"/>
        <v>insert into Artwork values(2019, 56, 1205, 'Winter Sunset', 5, 375, 25, 'n', null, 'East');</v>
      </c>
    </row>
    <row r="805" spans="1:14" x14ac:dyDescent="0.5">
      <c r="A805">
        <v>2019</v>
      </c>
      <c r="B805">
        <v>57</v>
      </c>
      <c r="C805">
        <v>1425</v>
      </c>
      <c r="D805" t="s">
        <v>293</v>
      </c>
      <c r="E805">
        <v>805</v>
      </c>
      <c r="F805">
        <v>150</v>
      </c>
      <c r="G805">
        <v>20</v>
      </c>
      <c r="H805" s="2" t="s">
        <v>1872</v>
      </c>
      <c r="I805" s="2" t="s">
        <v>1924</v>
      </c>
      <c r="J805" t="s">
        <v>1772</v>
      </c>
      <c r="L805" t="str">
        <f t="shared" si="24"/>
        <v>null</v>
      </c>
      <c r="N805" t="str">
        <f t="shared" si="25"/>
        <v>insert into Artwork values(2019, 57, 1425, 'Dutch Island Light', 805, 150, 20, 'n', null, 'East');</v>
      </c>
    </row>
    <row r="806" spans="1:14" x14ac:dyDescent="0.5">
      <c r="A806">
        <v>2019</v>
      </c>
      <c r="B806">
        <v>58</v>
      </c>
      <c r="C806">
        <v>920</v>
      </c>
      <c r="D806" t="s">
        <v>301</v>
      </c>
      <c r="E806">
        <v>315</v>
      </c>
      <c r="F806">
        <v>250</v>
      </c>
      <c r="G806">
        <v>28</v>
      </c>
      <c r="H806" s="2" t="s">
        <v>1872</v>
      </c>
      <c r="I806" s="2" t="s">
        <v>1924</v>
      </c>
      <c r="J806" t="s">
        <v>1775</v>
      </c>
      <c r="L806" t="str">
        <f t="shared" si="24"/>
        <v>null</v>
      </c>
      <c r="N806" t="str">
        <f t="shared" si="25"/>
        <v>insert into Artwork values(2019, 58, 920, 'Rocky Coast', 315, 250, 28, 'n', null, 'North');</v>
      </c>
    </row>
    <row r="807" spans="1:14" x14ac:dyDescent="0.5">
      <c r="A807">
        <v>2019</v>
      </c>
      <c r="B807">
        <v>59</v>
      </c>
      <c r="C807">
        <v>1205</v>
      </c>
      <c r="D807" t="s">
        <v>367</v>
      </c>
      <c r="E807">
        <v>5</v>
      </c>
      <c r="F807">
        <v>275</v>
      </c>
      <c r="G807">
        <v>96</v>
      </c>
      <c r="H807" s="2" t="s">
        <v>1872</v>
      </c>
      <c r="I807" s="2" t="s">
        <v>1924</v>
      </c>
      <c r="J807" t="s">
        <v>1775</v>
      </c>
      <c r="L807" t="str">
        <f t="shared" si="24"/>
        <v>null</v>
      </c>
      <c r="N807" t="str">
        <f t="shared" si="25"/>
        <v>insert into Artwork values(2019, 59, 1205, 'Ice Cream Dish', 5, 275, 96, 'n', null, 'North');</v>
      </c>
    </row>
    <row r="808" spans="1:14" x14ac:dyDescent="0.5">
      <c r="A808">
        <v>2019</v>
      </c>
      <c r="B808">
        <v>60</v>
      </c>
      <c r="C808">
        <v>1205</v>
      </c>
      <c r="D808" t="s">
        <v>361</v>
      </c>
      <c r="E808">
        <v>5</v>
      </c>
      <c r="F808">
        <v>245</v>
      </c>
      <c r="G808">
        <v>89</v>
      </c>
      <c r="H808" s="2" t="s">
        <v>1872</v>
      </c>
      <c r="I808" s="2" t="s">
        <v>1924</v>
      </c>
      <c r="J808" t="s">
        <v>1772</v>
      </c>
      <c r="L808" t="str">
        <f t="shared" si="24"/>
        <v>null</v>
      </c>
      <c r="N808" t="str">
        <f t="shared" si="25"/>
        <v>insert into Artwork values(2019, 60, 1205, 'Stillhouse Cove, Edgewood', 5, 245, 89, 'n', null, 'East');</v>
      </c>
    </row>
    <row r="809" spans="1:14" x14ac:dyDescent="0.5">
      <c r="A809">
        <v>2019</v>
      </c>
      <c r="B809">
        <v>61</v>
      </c>
      <c r="C809">
        <v>1015</v>
      </c>
      <c r="D809" t="s">
        <v>280</v>
      </c>
      <c r="E809">
        <v>410</v>
      </c>
      <c r="F809">
        <v>850</v>
      </c>
      <c r="G809">
        <v>7</v>
      </c>
      <c r="H809" s="2" t="s">
        <v>1872</v>
      </c>
      <c r="I809" s="2" t="s">
        <v>1924</v>
      </c>
      <c r="J809" t="s">
        <v>1772</v>
      </c>
      <c r="L809" t="str">
        <f t="shared" si="24"/>
        <v>null</v>
      </c>
      <c r="N809" t="str">
        <f t="shared" si="25"/>
        <v>insert into Artwork values(2019, 61, 1015, 'Mirror Girl', 410, 850, 7, 'n', null, 'East');</v>
      </c>
    </row>
    <row r="810" spans="1:14" x14ac:dyDescent="0.5">
      <c r="A810">
        <v>2019</v>
      </c>
      <c r="B810">
        <v>62</v>
      </c>
      <c r="C810">
        <v>1205</v>
      </c>
      <c r="D810" t="s">
        <v>339</v>
      </c>
      <c r="E810">
        <v>5</v>
      </c>
      <c r="F810">
        <v>250</v>
      </c>
      <c r="G810">
        <v>66</v>
      </c>
      <c r="H810" s="2" t="s">
        <v>1872</v>
      </c>
      <c r="I810" s="2" t="s">
        <v>1924</v>
      </c>
      <c r="J810" t="s">
        <v>1775</v>
      </c>
      <c r="L810" t="str">
        <f t="shared" si="24"/>
        <v>null</v>
      </c>
      <c r="N810" t="str">
        <f t="shared" si="25"/>
        <v>insert into Artwork values(2019, 62, 1205, 'Lotus', 5, 250, 66, 'n', null, 'North');</v>
      </c>
    </row>
    <row r="811" spans="1:14" x14ac:dyDescent="0.5">
      <c r="A811">
        <v>2019</v>
      </c>
      <c r="B811">
        <v>63</v>
      </c>
      <c r="C811">
        <v>965</v>
      </c>
      <c r="D811" t="s">
        <v>377</v>
      </c>
      <c r="E811">
        <v>805</v>
      </c>
      <c r="F811">
        <v>400</v>
      </c>
      <c r="G811">
        <v>107</v>
      </c>
      <c r="H811" s="2" t="s">
        <v>1872</v>
      </c>
      <c r="I811" s="2" t="s">
        <v>1924</v>
      </c>
      <c r="J811" t="s">
        <v>1775</v>
      </c>
      <c r="L811" t="str">
        <f t="shared" si="24"/>
        <v>null</v>
      </c>
      <c r="N811" t="str">
        <f t="shared" si="25"/>
        <v>insert into Artwork values(2019, 63, 965, 'In Flyers Boatyard', 805, 400, 107, 'n', null, 'North');</v>
      </c>
    </row>
    <row r="812" spans="1:14" x14ac:dyDescent="0.5">
      <c r="A812">
        <v>2019</v>
      </c>
      <c r="B812">
        <v>64</v>
      </c>
      <c r="C812">
        <v>1145</v>
      </c>
      <c r="D812" t="s">
        <v>360</v>
      </c>
      <c r="E812">
        <v>5</v>
      </c>
      <c r="F812">
        <v>325</v>
      </c>
      <c r="G812">
        <v>88</v>
      </c>
      <c r="H812" s="2" t="s">
        <v>1872</v>
      </c>
      <c r="I812" s="2" t="s">
        <v>1924</v>
      </c>
      <c r="J812" t="s">
        <v>1775</v>
      </c>
      <c r="L812" t="str">
        <f t="shared" si="24"/>
        <v>null</v>
      </c>
      <c r="N812" t="str">
        <f t="shared" si="25"/>
        <v>insert into Artwork values(2019, 64, 1145, 'Blush', 5, 325, 88, 'n', null, 'North');</v>
      </c>
    </row>
    <row r="813" spans="1:14" x14ac:dyDescent="0.5">
      <c r="A813">
        <v>2019</v>
      </c>
      <c r="B813">
        <v>65</v>
      </c>
      <c r="C813">
        <v>475</v>
      </c>
      <c r="D813" t="s">
        <v>1902</v>
      </c>
      <c r="E813">
        <v>465</v>
      </c>
      <c r="F813">
        <v>150</v>
      </c>
      <c r="G813">
        <v>60</v>
      </c>
      <c r="H813" s="2" t="s">
        <v>1872</v>
      </c>
      <c r="I813" s="2" t="s">
        <v>1924</v>
      </c>
      <c r="J813" t="s">
        <v>1772</v>
      </c>
      <c r="L813" t="str">
        <f t="shared" si="24"/>
        <v>null</v>
      </c>
      <c r="N813" t="str">
        <f t="shared" si="25"/>
        <v>insert into Artwork values(2019, 65, 475, 'Farm Landscape Sketch 1 and 2', 465, 150, 60, 'n', null, 'East');</v>
      </c>
    </row>
    <row r="814" spans="1:14" x14ac:dyDescent="0.5">
      <c r="A814">
        <v>2019</v>
      </c>
      <c r="B814">
        <v>66</v>
      </c>
      <c r="C814">
        <v>345</v>
      </c>
      <c r="D814" t="s">
        <v>321</v>
      </c>
      <c r="E814">
        <v>805</v>
      </c>
      <c r="F814">
        <v>150</v>
      </c>
      <c r="G814">
        <v>49</v>
      </c>
      <c r="H814" s="2" t="s">
        <v>1872</v>
      </c>
      <c r="I814" s="2" t="s">
        <v>1924</v>
      </c>
      <c r="J814" t="s">
        <v>1772</v>
      </c>
      <c r="L814" t="str">
        <f t="shared" si="24"/>
        <v>null</v>
      </c>
      <c r="N814" t="str">
        <f t="shared" si="25"/>
        <v>insert into Artwork values(2019, 66, 345, 'Scarborough Ruins', 805, 150, 49, 'n', null, 'East');</v>
      </c>
    </row>
    <row r="815" spans="1:14" x14ac:dyDescent="0.5">
      <c r="A815">
        <v>2019</v>
      </c>
      <c r="B815">
        <v>67</v>
      </c>
      <c r="C815">
        <v>855</v>
      </c>
      <c r="D815" t="s">
        <v>352</v>
      </c>
      <c r="E815">
        <v>410</v>
      </c>
      <c r="F815">
        <v>700</v>
      </c>
      <c r="G815">
        <v>80</v>
      </c>
      <c r="H815" s="2" t="s">
        <v>1872</v>
      </c>
      <c r="I815" s="2" t="s">
        <v>1924</v>
      </c>
      <c r="J815" t="s">
        <v>1772</v>
      </c>
      <c r="L815" t="str">
        <f t="shared" si="24"/>
        <v>null</v>
      </c>
      <c r="N815" t="str">
        <f t="shared" si="25"/>
        <v>insert into Artwork values(2019, 67, 855, 'The Singer', 410, 700, 80, 'n', null, 'East');</v>
      </c>
    </row>
    <row r="816" spans="1:14" x14ac:dyDescent="0.5">
      <c r="A816">
        <v>2019</v>
      </c>
      <c r="B816">
        <v>68</v>
      </c>
      <c r="C816">
        <v>855</v>
      </c>
      <c r="D816" t="s">
        <v>332</v>
      </c>
      <c r="E816">
        <v>410</v>
      </c>
      <c r="F816">
        <v>400</v>
      </c>
      <c r="G816">
        <v>57</v>
      </c>
      <c r="H816" s="2" t="s">
        <v>1872</v>
      </c>
      <c r="I816" s="2" t="s">
        <v>1924</v>
      </c>
      <c r="J816" t="s">
        <v>1772</v>
      </c>
      <c r="L816" t="str">
        <f t="shared" si="24"/>
        <v>null</v>
      </c>
      <c r="N816" t="str">
        <f t="shared" si="25"/>
        <v>insert into Artwork values(2019, 68, 855, 'Soft Beach / Soft Inlet', 410, 400, 57, 'n', null, 'East');</v>
      </c>
    </row>
    <row r="817" spans="1:14" x14ac:dyDescent="0.5">
      <c r="A817">
        <v>2019</v>
      </c>
      <c r="B817">
        <v>69</v>
      </c>
      <c r="C817">
        <v>1240</v>
      </c>
      <c r="D817" t="s">
        <v>286</v>
      </c>
      <c r="E817">
        <v>5</v>
      </c>
      <c r="F817">
        <v>325</v>
      </c>
      <c r="G817">
        <v>13</v>
      </c>
      <c r="H817" s="2" t="s">
        <v>1872</v>
      </c>
      <c r="I817" s="2" t="s">
        <v>1924</v>
      </c>
      <c r="J817" t="s">
        <v>1775</v>
      </c>
      <c r="L817" t="str">
        <f t="shared" si="24"/>
        <v>null</v>
      </c>
      <c r="N817" t="str">
        <f t="shared" si="25"/>
        <v>insert into Artwork values(2019, 69, 1240, 'Blue Town', 5, 325, 13, 'n', null, 'North');</v>
      </c>
    </row>
    <row r="818" spans="1:14" x14ac:dyDescent="0.5">
      <c r="A818">
        <v>2019</v>
      </c>
      <c r="B818">
        <v>70</v>
      </c>
      <c r="C818">
        <v>110</v>
      </c>
      <c r="D818" t="s">
        <v>307</v>
      </c>
      <c r="E818">
        <v>540</v>
      </c>
      <c r="F818">
        <v>130</v>
      </c>
      <c r="G818">
        <v>34</v>
      </c>
      <c r="H818" s="2" t="s">
        <v>1872</v>
      </c>
      <c r="I818" s="2" t="s">
        <v>1924</v>
      </c>
      <c r="J818" t="s">
        <v>1773</v>
      </c>
      <c r="L818" t="str">
        <f t="shared" si="24"/>
        <v>null</v>
      </c>
      <c r="N818" t="str">
        <f t="shared" si="25"/>
        <v>insert into Artwork values(2019, 70, 110, 'Garden Series', 540, 130, 34, 'n', null, 'West');</v>
      </c>
    </row>
    <row r="819" spans="1:14" x14ac:dyDescent="0.5">
      <c r="A819">
        <v>2019</v>
      </c>
      <c r="B819">
        <v>71</v>
      </c>
      <c r="C819">
        <v>1880</v>
      </c>
      <c r="D819" t="s">
        <v>325</v>
      </c>
      <c r="E819">
        <v>725</v>
      </c>
      <c r="F819">
        <v>800</v>
      </c>
      <c r="G819">
        <v>52</v>
      </c>
      <c r="H819" s="2" t="s">
        <v>1872</v>
      </c>
      <c r="I819" s="2" t="s">
        <v>1924</v>
      </c>
      <c r="J819" t="s">
        <v>1776</v>
      </c>
      <c r="L819" t="str">
        <f t="shared" si="24"/>
        <v>null</v>
      </c>
      <c r="N819" t="str">
        <f t="shared" si="25"/>
        <v>insert into Artwork values(2019, 71, 1880, 'Watch Idle Hands', 725, 800, 52, 'n', null, 'Sculpture Garden');</v>
      </c>
    </row>
    <row r="820" spans="1:14" x14ac:dyDescent="0.5">
      <c r="A820">
        <v>2019</v>
      </c>
      <c r="B820">
        <v>72</v>
      </c>
      <c r="C820">
        <v>1225</v>
      </c>
      <c r="D820" t="s">
        <v>290</v>
      </c>
      <c r="E820">
        <v>505</v>
      </c>
      <c r="F820">
        <v>695</v>
      </c>
      <c r="G820">
        <v>16</v>
      </c>
      <c r="H820" s="2" t="s">
        <v>1872</v>
      </c>
      <c r="I820" s="2" t="s">
        <v>1924</v>
      </c>
      <c r="J820" t="s">
        <v>1772</v>
      </c>
      <c r="L820" t="str">
        <f t="shared" si="24"/>
        <v>null</v>
      </c>
      <c r="N820" t="str">
        <f t="shared" si="25"/>
        <v>insert into Artwork values(2019, 72, 1225, 'Rounding the Mark', 505, 695, 16, 'n', null, 'East');</v>
      </c>
    </row>
    <row r="821" spans="1:14" x14ac:dyDescent="0.5">
      <c r="A821">
        <v>2019</v>
      </c>
      <c r="B821">
        <v>73</v>
      </c>
      <c r="C821">
        <v>1095</v>
      </c>
      <c r="D821" t="s">
        <v>341</v>
      </c>
      <c r="E821">
        <v>445</v>
      </c>
      <c r="F821">
        <v>325</v>
      </c>
      <c r="G821">
        <v>69</v>
      </c>
      <c r="H821" s="2" t="s">
        <v>1872</v>
      </c>
      <c r="I821" s="2" t="s">
        <v>1924</v>
      </c>
      <c r="J821" t="s">
        <v>1772</v>
      </c>
      <c r="L821" t="str">
        <f t="shared" si="24"/>
        <v>null</v>
      </c>
      <c r="N821" t="str">
        <f t="shared" si="25"/>
        <v>insert into Artwork values(2019, 73, 1095, 'Summer on the Pond', 445, 325, 69, 'n', null, 'East');</v>
      </c>
    </row>
    <row r="822" spans="1:14" x14ac:dyDescent="0.5">
      <c r="A822">
        <v>2019</v>
      </c>
      <c r="B822">
        <v>74</v>
      </c>
      <c r="C822">
        <v>270</v>
      </c>
      <c r="D822" t="s">
        <v>315</v>
      </c>
      <c r="E822">
        <v>410</v>
      </c>
      <c r="F822">
        <v>250</v>
      </c>
      <c r="G822">
        <v>42</v>
      </c>
      <c r="H822" s="2" t="s">
        <v>1872</v>
      </c>
      <c r="I822" s="2" t="s">
        <v>1924</v>
      </c>
      <c r="J822" t="s">
        <v>1772</v>
      </c>
      <c r="L822" t="str">
        <f t="shared" si="24"/>
        <v>null</v>
      </c>
      <c r="N822" t="str">
        <f t="shared" si="25"/>
        <v>insert into Artwork values(2019, 74, 270, 'Canyons', 410, 250, 42, 'n', null, 'East');</v>
      </c>
    </row>
    <row r="823" spans="1:14" x14ac:dyDescent="0.5">
      <c r="A823">
        <v>2019</v>
      </c>
      <c r="B823">
        <v>75</v>
      </c>
      <c r="C823">
        <v>1465</v>
      </c>
      <c r="D823" t="s">
        <v>354</v>
      </c>
      <c r="E823">
        <v>410</v>
      </c>
      <c r="F823">
        <v>75</v>
      </c>
      <c r="G823">
        <v>81</v>
      </c>
      <c r="H823" s="2" t="s">
        <v>1872</v>
      </c>
      <c r="I823" s="2" t="s">
        <v>1924</v>
      </c>
      <c r="J823" t="s">
        <v>1772</v>
      </c>
      <c r="L823" t="str">
        <f t="shared" si="24"/>
        <v>null</v>
      </c>
      <c r="N823" t="str">
        <f t="shared" si="25"/>
        <v>insert into Artwork values(2019, 75, 1465, 'Quiet', 410, 75, 81, 'n', null, 'East');</v>
      </c>
    </row>
    <row r="824" spans="1:14" x14ac:dyDescent="0.5">
      <c r="A824">
        <v>2019</v>
      </c>
      <c r="B824">
        <v>76</v>
      </c>
      <c r="C824">
        <v>1515</v>
      </c>
      <c r="D824" t="s">
        <v>346</v>
      </c>
      <c r="E824">
        <v>565</v>
      </c>
      <c r="F824">
        <v>65</v>
      </c>
      <c r="G824">
        <v>76</v>
      </c>
      <c r="H824" s="2" t="s">
        <v>1872</v>
      </c>
      <c r="I824" s="2" t="s">
        <v>1924</v>
      </c>
      <c r="J824" t="s">
        <v>1775</v>
      </c>
      <c r="L824" t="str">
        <f t="shared" si="24"/>
        <v>null</v>
      </c>
      <c r="N824" t="str">
        <f t="shared" si="25"/>
        <v>insert into Artwork values(2019, 76, 1515, 'Flower Bowl', 565, 65, 76, 'n', null, 'North');</v>
      </c>
    </row>
    <row r="825" spans="1:14" x14ac:dyDescent="0.5">
      <c r="A825">
        <v>2019</v>
      </c>
      <c r="B825">
        <v>77</v>
      </c>
      <c r="C825">
        <v>165</v>
      </c>
      <c r="D825" t="s">
        <v>278</v>
      </c>
      <c r="E825">
        <v>465</v>
      </c>
      <c r="F825">
        <v>325</v>
      </c>
      <c r="G825">
        <v>6</v>
      </c>
      <c r="H825" s="2" t="s">
        <v>1872</v>
      </c>
      <c r="I825" s="2" t="s">
        <v>1924</v>
      </c>
      <c r="J825" t="s">
        <v>1775</v>
      </c>
      <c r="L825" t="str">
        <f t="shared" si="24"/>
        <v>null</v>
      </c>
      <c r="N825" t="str">
        <f t="shared" si="25"/>
        <v>insert into Artwork values(2019, 77, 165, 'The Gatehouse - Dressed in Red', 465, 325, 6, 'n', null, 'North');</v>
      </c>
    </row>
    <row r="826" spans="1:14" x14ac:dyDescent="0.5">
      <c r="A826">
        <v>2019</v>
      </c>
      <c r="B826">
        <v>78</v>
      </c>
      <c r="C826">
        <v>170</v>
      </c>
      <c r="D826" t="s">
        <v>383</v>
      </c>
      <c r="E826">
        <v>505</v>
      </c>
      <c r="F826">
        <v>175</v>
      </c>
      <c r="G826" s="2" t="s">
        <v>1924</v>
      </c>
      <c r="H826" s="2" t="s">
        <v>1199</v>
      </c>
      <c r="I826" s="7" t="s">
        <v>1866</v>
      </c>
      <c r="J826" t="s">
        <v>1772</v>
      </c>
      <c r="L826" t="str">
        <f t="shared" si="24"/>
        <v>'21-Sep-19'</v>
      </c>
      <c r="N826" t="str">
        <f t="shared" si="25"/>
        <v>insert into Artwork values(2019, 78, 170, 'Grieving Muse', 505, 175, null, 'y', '21-Sep-19', 'East');</v>
      </c>
    </row>
    <row r="827" spans="1:14" x14ac:dyDescent="0.5">
      <c r="A827">
        <v>2019</v>
      </c>
      <c r="B827">
        <v>79</v>
      </c>
      <c r="C827">
        <v>985</v>
      </c>
      <c r="D827" t="s">
        <v>345</v>
      </c>
      <c r="E827">
        <v>465</v>
      </c>
      <c r="F827">
        <v>175</v>
      </c>
      <c r="G827">
        <v>75</v>
      </c>
      <c r="H827" s="2" t="s">
        <v>1872</v>
      </c>
      <c r="I827" s="2" t="s">
        <v>1924</v>
      </c>
      <c r="J827" t="s">
        <v>1772</v>
      </c>
      <c r="L827" t="str">
        <f t="shared" si="24"/>
        <v>null</v>
      </c>
      <c r="N827" t="str">
        <f t="shared" si="25"/>
        <v>insert into Artwork values(2019, 79, 985, 'October Glory', 465, 175, 75, 'n', null, 'East');</v>
      </c>
    </row>
    <row r="828" spans="1:14" x14ac:dyDescent="0.5">
      <c r="A828">
        <v>2019</v>
      </c>
      <c r="B828">
        <v>80</v>
      </c>
      <c r="C828">
        <v>1020</v>
      </c>
      <c r="D828" t="s">
        <v>230</v>
      </c>
      <c r="E828">
        <v>805</v>
      </c>
      <c r="F828">
        <v>175</v>
      </c>
      <c r="G828">
        <v>45</v>
      </c>
      <c r="H828" s="2" t="s">
        <v>1872</v>
      </c>
      <c r="I828" s="2" t="s">
        <v>1924</v>
      </c>
      <c r="J828" t="s">
        <v>1772</v>
      </c>
      <c r="L828" t="str">
        <f t="shared" si="24"/>
        <v>null</v>
      </c>
      <c r="N828" t="str">
        <f t="shared" si="25"/>
        <v>insert into Artwork values(2019, 80, 1020, 'Reflections', 805, 175, 45, 'n', null, 'East');</v>
      </c>
    </row>
    <row r="829" spans="1:14" x14ac:dyDescent="0.5">
      <c r="A829">
        <v>2019</v>
      </c>
      <c r="B829">
        <v>81</v>
      </c>
      <c r="C829">
        <v>1070</v>
      </c>
      <c r="D829" t="s">
        <v>1887</v>
      </c>
      <c r="E829">
        <v>5</v>
      </c>
      <c r="F829">
        <v>400</v>
      </c>
      <c r="G829">
        <v>17</v>
      </c>
      <c r="H829" s="2" t="s">
        <v>1872</v>
      </c>
      <c r="I829" s="2" t="s">
        <v>1924</v>
      </c>
      <c r="J829" t="s">
        <v>1773</v>
      </c>
      <c r="L829" t="str">
        <f t="shared" si="24"/>
        <v>null</v>
      </c>
      <c r="N829" t="str">
        <f t="shared" si="25"/>
        <v>insert into Artwork values(2019, 81, 1070, 'Cruisin''', 5, 400, 17, 'n', null, 'West');</v>
      </c>
    </row>
    <row r="830" spans="1:14" x14ac:dyDescent="0.5">
      <c r="A830">
        <v>2019</v>
      </c>
      <c r="B830">
        <v>82</v>
      </c>
      <c r="C830">
        <v>1360</v>
      </c>
      <c r="D830" t="s">
        <v>384</v>
      </c>
      <c r="E830">
        <v>805</v>
      </c>
      <c r="F830">
        <v>200</v>
      </c>
      <c r="G830" s="2" t="s">
        <v>1924</v>
      </c>
      <c r="H830" s="2" t="s">
        <v>1199</v>
      </c>
      <c r="I830" s="7" t="s">
        <v>1867</v>
      </c>
      <c r="J830" t="s">
        <v>1772</v>
      </c>
      <c r="L830" t="str">
        <f t="shared" si="24"/>
        <v>'16-Sep-19'</v>
      </c>
      <c r="N830" t="str">
        <f t="shared" si="25"/>
        <v>insert into Artwork values(2019, 82, 1360, 'Falling Leaves', 805, 200, null, 'y', '16-Sep-19', 'East');</v>
      </c>
    </row>
    <row r="831" spans="1:14" x14ac:dyDescent="0.5">
      <c r="A831">
        <v>2019</v>
      </c>
      <c r="B831">
        <v>83</v>
      </c>
      <c r="C831">
        <v>60</v>
      </c>
      <c r="D831" t="s">
        <v>310</v>
      </c>
      <c r="E831">
        <v>590</v>
      </c>
      <c r="F831">
        <v>225</v>
      </c>
      <c r="G831">
        <v>37</v>
      </c>
      <c r="H831" s="2" t="s">
        <v>1872</v>
      </c>
      <c r="I831" s="2" t="s">
        <v>1924</v>
      </c>
      <c r="J831" t="s">
        <v>1772</v>
      </c>
      <c r="L831" t="str">
        <f t="shared" si="24"/>
        <v>null</v>
      </c>
      <c r="N831" t="str">
        <f t="shared" si="25"/>
        <v>insert into Artwork values(2019, 83, 60, 'Latina Market', 590, 225, 37, 'n', null, 'East');</v>
      </c>
    </row>
    <row r="832" spans="1:14" x14ac:dyDescent="0.5">
      <c r="A832">
        <v>2019</v>
      </c>
      <c r="B832">
        <v>84</v>
      </c>
      <c r="C832">
        <v>1770</v>
      </c>
      <c r="D832" t="s">
        <v>1193</v>
      </c>
      <c r="E832">
        <v>535</v>
      </c>
      <c r="F832">
        <v>72</v>
      </c>
      <c r="G832">
        <v>104</v>
      </c>
      <c r="H832" s="2" t="s">
        <v>1872</v>
      </c>
      <c r="I832" s="2" t="s">
        <v>1924</v>
      </c>
      <c r="J832" t="s">
        <v>1773</v>
      </c>
      <c r="L832" t="str">
        <f t="shared" si="24"/>
        <v>null</v>
      </c>
      <c r="N832" t="str">
        <f t="shared" si="25"/>
        <v>insert into Artwork values(2019, 84, 1770, 'Sgraffito Birds Sconce', 535, 72, 104, 'n', null, 'West');</v>
      </c>
    </row>
    <row r="833" spans="1:14" x14ac:dyDescent="0.5">
      <c r="A833">
        <v>2019</v>
      </c>
      <c r="B833">
        <v>85</v>
      </c>
      <c r="C833">
        <v>100</v>
      </c>
      <c r="D833" t="s">
        <v>313</v>
      </c>
      <c r="E833">
        <v>505</v>
      </c>
      <c r="F833">
        <v>285</v>
      </c>
      <c r="G833">
        <v>40</v>
      </c>
      <c r="H833" s="2" t="s">
        <v>1872</v>
      </c>
      <c r="I833" s="2" t="s">
        <v>1924</v>
      </c>
      <c r="J833" t="s">
        <v>1772</v>
      </c>
      <c r="L833" t="str">
        <f t="shared" si="24"/>
        <v>null</v>
      </c>
      <c r="N833" t="str">
        <f t="shared" si="25"/>
        <v>insert into Artwork values(2019, 85, 100, 'Springtime Magnolia Bud', 505, 285, 40, 'n', null, 'East');</v>
      </c>
    </row>
    <row r="834" spans="1:14" x14ac:dyDescent="0.5">
      <c r="A834">
        <v>2019</v>
      </c>
      <c r="B834">
        <v>86</v>
      </c>
      <c r="C834">
        <v>100</v>
      </c>
      <c r="D834" t="s">
        <v>372</v>
      </c>
      <c r="E834">
        <v>505</v>
      </c>
      <c r="F834">
        <v>125</v>
      </c>
      <c r="G834">
        <v>100</v>
      </c>
      <c r="H834" s="2" t="s">
        <v>1872</v>
      </c>
      <c r="I834" s="2" t="s">
        <v>1924</v>
      </c>
      <c r="J834" t="s">
        <v>1772</v>
      </c>
      <c r="L834" t="str">
        <f t="shared" si="24"/>
        <v>null</v>
      </c>
      <c r="N834" t="str">
        <f t="shared" si="25"/>
        <v>insert into Artwork values(2019, 86, 100, 'Tourists (Are All The Same)', 505, 125, 100, 'n', null, 'East');</v>
      </c>
    </row>
    <row r="835" spans="1:14" x14ac:dyDescent="0.5">
      <c r="A835">
        <v>2019</v>
      </c>
      <c r="B835">
        <v>87</v>
      </c>
      <c r="C835">
        <v>1605</v>
      </c>
      <c r="D835" t="s">
        <v>374</v>
      </c>
      <c r="E835">
        <v>805</v>
      </c>
      <c r="F835">
        <v>225</v>
      </c>
      <c r="G835">
        <v>105</v>
      </c>
      <c r="H835" s="2" t="s">
        <v>1872</v>
      </c>
      <c r="I835" s="2" t="s">
        <v>1924</v>
      </c>
      <c r="J835" t="s">
        <v>1773</v>
      </c>
      <c r="L835" t="str">
        <f t="shared" si="24"/>
        <v>null</v>
      </c>
      <c r="N835" t="str">
        <f t="shared" si="25"/>
        <v>insert into Artwork values(2019, 87, 1605, 'Trillium', 805, 225, 105, 'n', null, 'West');</v>
      </c>
    </row>
    <row r="836" spans="1:14" x14ac:dyDescent="0.5">
      <c r="A836">
        <v>2019</v>
      </c>
      <c r="B836">
        <v>88</v>
      </c>
      <c r="C836">
        <v>1375</v>
      </c>
      <c r="D836" t="s">
        <v>320</v>
      </c>
      <c r="E836">
        <v>410</v>
      </c>
      <c r="F836">
        <v>175</v>
      </c>
      <c r="G836">
        <v>48</v>
      </c>
      <c r="H836" s="2" t="s">
        <v>1872</v>
      </c>
      <c r="I836" s="2" t="s">
        <v>1924</v>
      </c>
      <c r="J836" t="s">
        <v>1773</v>
      </c>
      <c r="L836" t="str">
        <f t="shared" si="24"/>
        <v>null</v>
      </c>
      <c r="N836" t="str">
        <f t="shared" si="25"/>
        <v>insert into Artwork values(2019, 88, 1375, 'Flash of Yellow', 410, 175, 48, 'n', null, 'West');</v>
      </c>
    </row>
    <row r="837" spans="1:14" x14ac:dyDescent="0.5">
      <c r="A837">
        <v>2019</v>
      </c>
      <c r="B837">
        <v>89</v>
      </c>
      <c r="C837">
        <v>1830</v>
      </c>
      <c r="D837" t="s">
        <v>362</v>
      </c>
      <c r="E837">
        <v>590</v>
      </c>
      <c r="F837">
        <v>85</v>
      </c>
      <c r="G837">
        <v>90</v>
      </c>
      <c r="H837" s="2" t="s">
        <v>1872</v>
      </c>
      <c r="I837" s="2" t="s">
        <v>1924</v>
      </c>
      <c r="J837" t="s">
        <v>1772</v>
      </c>
      <c r="L837" t="str">
        <f t="shared" ref="L837:L867" si="26">IF(I837 = "null","null","'" &amp; I837 &amp;"'")</f>
        <v>null</v>
      </c>
      <c r="N837" t="str">
        <f t="shared" ref="N837:N867" si="27">"insert into Artwork values(" &amp; A837 &amp; ", " &amp; B837 &amp; ", " &amp; C837 &amp; ", '" &amp; D837 &amp; "', " &amp;E837 &amp; ", " &amp; F837 &amp; ", " &amp; G837 &amp; ", '" &amp; H837 &amp; "', " &amp; L837 &amp; ", '" &amp; J837 &amp; "');"</f>
        <v>insert into Artwork values(2019, 89, 1830, 'Chip and Dip', 590, 85, 90, 'n', null, 'East');</v>
      </c>
    </row>
    <row r="838" spans="1:14" x14ac:dyDescent="0.5">
      <c r="A838">
        <v>2019</v>
      </c>
      <c r="B838">
        <v>90</v>
      </c>
      <c r="C838">
        <v>650</v>
      </c>
      <c r="D838" t="s">
        <v>380</v>
      </c>
      <c r="E838">
        <v>505</v>
      </c>
      <c r="F838">
        <v>150</v>
      </c>
      <c r="G838" s="2" t="s">
        <v>1924</v>
      </c>
      <c r="H838" s="2" t="s">
        <v>1199</v>
      </c>
      <c r="I838" s="7" t="s">
        <v>1868</v>
      </c>
      <c r="J838" t="s">
        <v>1772</v>
      </c>
      <c r="L838" t="str">
        <f t="shared" si="26"/>
        <v>'3-Nov-19'</v>
      </c>
      <c r="N838" t="str">
        <f t="shared" si="27"/>
        <v>insert into Artwork values(2019, 90, 650, 'Whoosh', 505, 150, null, 'y', '3-Nov-19', 'East');</v>
      </c>
    </row>
    <row r="839" spans="1:14" x14ac:dyDescent="0.5">
      <c r="A839">
        <v>2019</v>
      </c>
      <c r="B839">
        <v>91</v>
      </c>
      <c r="C839">
        <v>1250</v>
      </c>
      <c r="D839" t="s">
        <v>340</v>
      </c>
      <c r="E839">
        <v>410</v>
      </c>
      <c r="F839">
        <v>110</v>
      </c>
      <c r="G839">
        <v>67</v>
      </c>
      <c r="H839" s="2" t="s">
        <v>1872</v>
      </c>
      <c r="I839" s="2" t="s">
        <v>1924</v>
      </c>
      <c r="J839" t="s">
        <v>1772</v>
      </c>
      <c r="L839" t="str">
        <f t="shared" si="26"/>
        <v>null</v>
      </c>
      <c r="N839" t="str">
        <f t="shared" si="27"/>
        <v>insert into Artwork values(2019, 91, 1250, 'Autumn on Belleville Pond', 410, 110, 67, 'n', null, 'East');</v>
      </c>
    </row>
    <row r="840" spans="1:14" x14ac:dyDescent="0.5">
      <c r="A840">
        <v>2019</v>
      </c>
      <c r="B840">
        <v>92</v>
      </c>
      <c r="C840">
        <v>160</v>
      </c>
      <c r="D840" t="s">
        <v>1888</v>
      </c>
      <c r="E840">
        <v>410</v>
      </c>
      <c r="F840">
        <v>800</v>
      </c>
      <c r="G840">
        <v>1</v>
      </c>
      <c r="H840" s="2" t="s">
        <v>1872</v>
      </c>
      <c r="I840" s="2" t="s">
        <v>1924</v>
      </c>
      <c r="J840" t="s">
        <v>1775</v>
      </c>
      <c r="L840" t="str">
        <f t="shared" si="26"/>
        <v>null</v>
      </c>
      <c r="N840" t="str">
        <f t="shared" si="27"/>
        <v>insert into Artwork values(2019, 92, 160, 'Aunt Carrie''s 1920''s Early Morning', 410, 800, 1, 'n', null, 'North');</v>
      </c>
    </row>
    <row r="841" spans="1:14" x14ac:dyDescent="0.5">
      <c r="A841">
        <v>2019</v>
      </c>
      <c r="B841">
        <v>93</v>
      </c>
      <c r="C841">
        <v>1215</v>
      </c>
      <c r="D841" t="s">
        <v>335</v>
      </c>
      <c r="E841">
        <v>780</v>
      </c>
      <c r="F841">
        <v>275</v>
      </c>
      <c r="G841">
        <v>61</v>
      </c>
      <c r="H841" s="2" t="s">
        <v>1872</v>
      </c>
      <c r="I841" s="2" t="s">
        <v>1924</v>
      </c>
      <c r="J841" t="s">
        <v>1772</v>
      </c>
      <c r="L841" t="str">
        <f t="shared" si="26"/>
        <v>null</v>
      </c>
      <c r="N841" t="str">
        <f t="shared" si="27"/>
        <v>insert into Artwork values(2019, 93, 1215, 'Snowflake', 780, 275, 61, 'n', null, 'East');</v>
      </c>
    </row>
    <row r="842" spans="1:14" x14ac:dyDescent="0.5">
      <c r="A842">
        <v>2019</v>
      </c>
      <c r="B842">
        <v>94</v>
      </c>
      <c r="C842">
        <v>360</v>
      </c>
      <c r="D842" t="s">
        <v>281</v>
      </c>
      <c r="E842">
        <v>805</v>
      </c>
      <c r="F842">
        <v>195</v>
      </c>
      <c r="G842">
        <v>8</v>
      </c>
      <c r="H842" s="2" t="s">
        <v>1872</v>
      </c>
      <c r="I842" s="2" t="s">
        <v>1924</v>
      </c>
      <c r="J842" t="s">
        <v>1772</v>
      </c>
      <c r="L842" t="str">
        <f t="shared" si="26"/>
        <v>null</v>
      </c>
      <c r="N842" t="str">
        <f t="shared" si="27"/>
        <v>insert into Artwork values(2019, 94, 360, 'Farm Fresh', 805, 195, 8, 'n', null, 'East');</v>
      </c>
    </row>
    <row r="843" spans="1:14" x14ac:dyDescent="0.5">
      <c r="A843">
        <v>2019</v>
      </c>
      <c r="B843">
        <v>95</v>
      </c>
      <c r="C843">
        <v>1280</v>
      </c>
      <c r="D843" t="s">
        <v>295</v>
      </c>
      <c r="E843">
        <v>65</v>
      </c>
      <c r="F843">
        <v>210</v>
      </c>
      <c r="G843">
        <v>22</v>
      </c>
      <c r="H843" s="2" t="s">
        <v>1872</v>
      </c>
      <c r="I843" s="2" t="s">
        <v>1924</v>
      </c>
      <c r="J843" t="s">
        <v>1772</v>
      </c>
      <c r="L843" t="str">
        <f t="shared" si="26"/>
        <v>null</v>
      </c>
      <c r="N843" t="str">
        <f t="shared" si="27"/>
        <v>insert into Artwork values(2019, 95, 1280, 'Off the Beat and Path', 65, 210, 22, 'n', null, 'East');</v>
      </c>
    </row>
    <row r="844" spans="1:14" x14ac:dyDescent="0.5">
      <c r="A844">
        <v>2019</v>
      </c>
      <c r="B844">
        <v>96</v>
      </c>
      <c r="C844">
        <v>1795</v>
      </c>
      <c r="D844" t="s">
        <v>364</v>
      </c>
      <c r="E844">
        <v>805</v>
      </c>
      <c r="F844">
        <v>145</v>
      </c>
      <c r="G844">
        <v>92</v>
      </c>
      <c r="H844" s="2" t="s">
        <v>1872</v>
      </c>
      <c r="I844" s="2" t="s">
        <v>1924</v>
      </c>
      <c r="J844" t="s">
        <v>1774</v>
      </c>
      <c r="L844" t="str">
        <f t="shared" si="26"/>
        <v>null</v>
      </c>
      <c r="N844" t="str">
        <f t="shared" si="27"/>
        <v>insert into Artwork values(2019, 96, 1795, 'Rooster', 805, 145, 92, 'n', null, 'South');</v>
      </c>
    </row>
    <row r="845" spans="1:14" x14ac:dyDescent="0.5">
      <c r="A845">
        <v>2019</v>
      </c>
      <c r="B845">
        <v>97</v>
      </c>
      <c r="C845">
        <v>720</v>
      </c>
      <c r="D845" t="s">
        <v>375</v>
      </c>
      <c r="E845">
        <v>230</v>
      </c>
      <c r="F845">
        <v>125</v>
      </c>
      <c r="G845">
        <v>106</v>
      </c>
      <c r="H845" s="2" t="s">
        <v>1872</v>
      </c>
      <c r="I845" s="2" t="s">
        <v>1924</v>
      </c>
      <c r="J845" t="s">
        <v>1774</v>
      </c>
      <c r="L845" t="str">
        <f t="shared" si="26"/>
        <v>null</v>
      </c>
      <c r="N845" t="str">
        <f t="shared" si="27"/>
        <v>insert into Artwork values(2019, 97, 720, 'Hung House', 230, 125, 106, 'n', null, 'South');</v>
      </c>
    </row>
    <row r="846" spans="1:14" x14ac:dyDescent="0.5">
      <c r="A846">
        <v>2019</v>
      </c>
      <c r="B846">
        <v>98</v>
      </c>
      <c r="C846">
        <v>690</v>
      </c>
      <c r="D846" t="s">
        <v>336</v>
      </c>
      <c r="E846">
        <v>590</v>
      </c>
      <c r="F846">
        <v>75</v>
      </c>
      <c r="G846">
        <v>62</v>
      </c>
      <c r="H846" s="2" t="s">
        <v>1872</v>
      </c>
      <c r="I846" s="2" t="s">
        <v>1924</v>
      </c>
      <c r="J846" t="s">
        <v>1773</v>
      </c>
      <c r="L846" t="str">
        <f t="shared" si="26"/>
        <v>null</v>
      </c>
      <c r="N846" t="str">
        <f t="shared" si="27"/>
        <v>insert into Artwork values(2019, 98, 690, 'Save It Up', 590, 75, 62, 'n', null, 'West');</v>
      </c>
    </row>
    <row r="847" spans="1:14" x14ac:dyDescent="0.5">
      <c r="A847">
        <v>2019</v>
      </c>
      <c r="B847">
        <v>99</v>
      </c>
      <c r="C847">
        <v>460</v>
      </c>
      <c r="D847" t="s">
        <v>368</v>
      </c>
      <c r="E847">
        <v>515</v>
      </c>
      <c r="F847">
        <v>125</v>
      </c>
      <c r="G847">
        <v>97</v>
      </c>
      <c r="H847" s="2" t="s">
        <v>1872</v>
      </c>
      <c r="I847" s="2" t="s">
        <v>1924</v>
      </c>
      <c r="J847" t="s">
        <v>1773</v>
      </c>
      <c r="L847" t="str">
        <f t="shared" si="26"/>
        <v>null</v>
      </c>
      <c r="N847" t="str">
        <f t="shared" si="27"/>
        <v>insert into Artwork values(2019, 99, 460, 'Together (7/15)', 515, 125, 97, 'n', null, 'West');</v>
      </c>
    </row>
    <row r="848" spans="1:14" x14ac:dyDescent="0.5">
      <c r="A848">
        <v>2019</v>
      </c>
      <c r="B848">
        <v>100</v>
      </c>
      <c r="C848">
        <v>1645</v>
      </c>
      <c r="D848" t="s">
        <v>329</v>
      </c>
      <c r="E848">
        <v>410</v>
      </c>
      <c r="F848">
        <v>350</v>
      </c>
      <c r="G848">
        <v>55</v>
      </c>
      <c r="H848" s="2" t="s">
        <v>1872</v>
      </c>
      <c r="I848" s="2" t="s">
        <v>1924</v>
      </c>
      <c r="J848" t="s">
        <v>1774</v>
      </c>
      <c r="L848" t="str">
        <f t="shared" si="26"/>
        <v>null</v>
      </c>
      <c r="N848" t="str">
        <f t="shared" si="27"/>
        <v>insert into Artwork values(2019, 100, 1645, 'Red Tulips', 410, 350, 55, 'n', null, 'South');</v>
      </c>
    </row>
    <row r="849" spans="1:14" x14ac:dyDescent="0.5">
      <c r="A849">
        <v>2019</v>
      </c>
      <c r="B849">
        <v>101</v>
      </c>
      <c r="C849">
        <v>135</v>
      </c>
      <c r="D849" t="s">
        <v>337</v>
      </c>
      <c r="E849">
        <v>805</v>
      </c>
      <c r="F849">
        <v>350</v>
      </c>
      <c r="G849">
        <v>64</v>
      </c>
      <c r="H849" s="2" t="s">
        <v>1872</v>
      </c>
      <c r="I849" s="2" t="s">
        <v>1924</v>
      </c>
      <c r="J849" t="s">
        <v>1774</v>
      </c>
      <c r="L849" t="str">
        <f t="shared" si="26"/>
        <v>null</v>
      </c>
      <c r="N849" t="str">
        <f t="shared" si="27"/>
        <v>insert into Artwork values(2019, 101, 135, 'Serendipity', 805, 350, 64, 'n', null, 'South');</v>
      </c>
    </row>
    <row r="850" spans="1:14" x14ac:dyDescent="0.5">
      <c r="A850">
        <v>2019</v>
      </c>
      <c r="B850">
        <v>102</v>
      </c>
      <c r="C850">
        <v>1380</v>
      </c>
      <c r="D850" t="s">
        <v>378</v>
      </c>
      <c r="E850">
        <v>465</v>
      </c>
      <c r="F850">
        <v>150</v>
      </c>
      <c r="G850">
        <v>108</v>
      </c>
      <c r="H850" s="2" t="s">
        <v>1872</v>
      </c>
      <c r="I850" s="2" t="s">
        <v>1924</v>
      </c>
      <c r="J850" t="s">
        <v>1774</v>
      </c>
      <c r="L850" t="str">
        <f t="shared" si="26"/>
        <v>null</v>
      </c>
      <c r="N850" t="str">
        <f t="shared" si="27"/>
        <v>insert into Artwork values(2019, 102, 1380, 'Spot', 465, 150, 108, 'n', null, 'South');</v>
      </c>
    </row>
    <row r="851" spans="1:14" x14ac:dyDescent="0.5">
      <c r="A851">
        <v>2019</v>
      </c>
      <c r="B851">
        <v>103</v>
      </c>
      <c r="C851">
        <v>625</v>
      </c>
      <c r="D851" t="s">
        <v>1889</v>
      </c>
      <c r="E851">
        <v>410</v>
      </c>
      <c r="F851">
        <v>95</v>
      </c>
      <c r="G851">
        <v>94</v>
      </c>
      <c r="H851" s="2" t="s">
        <v>1872</v>
      </c>
      <c r="I851" s="2" t="s">
        <v>1924</v>
      </c>
      <c r="J851" t="s">
        <v>1774</v>
      </c>
      <c r="L851" t="str">
        <f t="shared" si="26"/>
        <v>null</v>
      </c>
      <c r="N851" t="str">
        <f t="shared" si="27"/>
        <v>insert into Artwork values(2019, 103, 625, 'David''s Picnic Spoon', 410, 95, 94, 'n', null, 'South');</v>
      </c>
    </row>
    <row r="852" spans="1:14" x14ac:dyDescent="0.5">
      <c r="A852">
        <v>2019</v>
      </c>
      <c r="B852">
        <v>104</v>
      </c>
      <c r="C852">
        <v>1350</v>
      </c>
      <c r="D852" t="s">
        <v>323</v>
      </c>
      <c r="E852">
        <v>465</v>
      </c>
      <c r="F852">
        <v>145</v>
      </c>
      <c r="G852">
        <v>50</v>
      </c>
      <c r="H852" s="2" t="s">
        <v>1872</v>
      </c>
      <c r="I852" s="2" t="s">
        <v>1924</v>
      </c>
      <c r="J852" t="s">
        <v>1774</v>
      </c>
      <c r="L852" t="str">
        <f t="shared" si="26"/>
        <v>null</v>
      </c>
      <c r="N852" t="str">
        <f t="shared" si="27"/>
        <v>insert into Artwork values(2019, 104, 1350, 'Meadowlands', 465, 145, 50, 'n', null, 'South');</v>
      </c>
    </row>
    <row r="853" spans="1:14" x14ac:dyDescent="0.5">
      <c r="A853">
        <v>2019</v>
      </c>
      <c r="B853">
        <v>105</v>
      </c>
      <c r="C853">
        <v>1040</v>
      </c>
      <c r="D853" t="s">
        <v>327</v>
      </c>
      <c r="E853">
        <v>560</v>
      </c>
      <c r="F853">
        <v>100</v>
      </c>
      <c r="G853">
        <v>53</v>
      </c>
      <c r="H853" s="2" t="s">
        <v>1872</v>
      </c>
      <c r="I853" s="2" t="s">
        <v>1924</v>
      </c>
      <c r="J853" t="s">
        <v>1773</v>
      </c>
      <c r="L853" t="str">
        <f t="shared" si="26"/>
        <v>null</v>
      </c>
      <c r="N853" t="str">
        <f t="shared" si="27"/>
        <v>insert into Artwork values(2019, 105, 1040, 'Elemental Effects', 560, 100, 53, 'n', null, 'West');</v>
      </c>
    </row>
    <row r="854" spans="1:14" x14ac:dyDescent="0.5">
      <c r="A854">
        <v>2019</v>
      </c>
      <c r="B854">
        <v>106</v>
      </c>
      <c r="C854">
        <v>375</v>
      </c>
      <c r="D854" t="s">
        <v>357</v>
      </c>
      <c r="E854">
        <v>590</v>
      </c>
      <c r="F854">
        <v>75</v>
      </c>
      <c r="G854">
        <v>85</v>
      </c>
      <c r="H854" s="2" t="s">
        <v>1872</v>
      </c>
      <c r="I854" s="2" t="s">
        <v>1924</v>
      </c>
      <c r="J854" t="s">
        <v>1773</v>
      </c>
      <c r="L854" t="str">
        <f t="shared" si="26"/>
        <v>null</v>
      </c>
      <c r="N854" t="str">
        <f t="shared" si="27"/>
        <v>insert into Artwork values(2019, 106, 375, 'Set of 3 Fairy Teacups and Saucers', 590, 75, 85, 'n', null, 'West');</v>
      </c>
    </row>
    <row r="855" spans="1:14" x14ac:dyDescent="0.5">
      <c r="A855">
        <v>2019</v>
      </c>
      <c r="B855">
        <v>107</v>
      </c>
      <c r="C855">
        <v>375</v>
      </c>
      <c r="D855" t="s">
        <v>349</v>
      </c>
      <c r="E855">
        <v>590</v>
      </c>
      <c r="F855">
        <v>80</v>
      </c>
      <c r="G855">
        <v>78</v>
      </c>
      <c r="H855" s="2" t="s">
        <v>1872</v>
      </c>
      <c r="I855" s="2" t="s">
        <v>1924</v>
      </c>
      <c r="J855" t="s">
        <v>1772</v>
      </c>
      <c r="L855" t="str">
        <f t="shared" si="26"/>
        <v>null</v>
      </c>
      <c r="N855" t="str">
        <f t="shared" si="27"/>
        <v>insert into Artwork values(2019, 107, 375, 'Pair of Rabbit Platters', 590, 80, 78, 'n', null, 'East');</v>
      </c>
    </row>
    <row r="856" spans="1:14" x14ac:dyDescent="0.5">
      <c r="A856">
        <v>2019</v>
      </c>
      <c r="B856">
        <v>108</v>
      </c>
      <c r="C856">
        <v>585</v>
      </c>
      <c r="D856" t="s">
        <v>373</v>
      </c>
      <c r="E856">
        <v>410</v>
      </c>
      <c r="F856">
        <v>120</v>
      </c>
      <c r="G856">
        <v>101</v>
      </c>
      <c r="H856" s="2" t="s">
        <v>1872</v>
      </c>
      <c r="I856" s="2" t="s">
        <v>1924</v>
      </c>
      <c r="J856" t="s">
        <v>1773</v>
      </c>
      <c r="L856" t="str">
        <f t="shared" si="26"/>
        <v>null</v>
      </c>
      <c r="N856" t="str">
        <f t="shared" si="27"/>
        <v>insert into Artwork values(2019, 108, 585, 'Cherry, Onion, Zinnias', 410, 120, 101, 'n', null, 'West');</v>
      </c>
    </row>
    <row r="857" spans="1:14" x14ac:dyDescent="0.5">
      <c r="A857">
        <v>2019</v>
      </c>
      <c r="B857">
        <v>109</v>
      </c>
      <c r="C857">
        <v>830</v>
      </c>
      <c r="D857" t="s">
        <v>66</v>
      </c>
      <c r="E857">
        <v>590</v>
      </c>
      <c r="F857">
        <v>85</v>
      </c>
      <c r="G857">
        <v>68</v>
      </c>
      <c r="H857" s="2" t="s">
        <v>1872</v>
      </c>
      <c r="I857" s="2" t="s">
        <v>1924</v>
      </c>
      <c r="J857" t="s">
        <v>1773</v>
      </c>
      <c r="L857" t="str">
        <f t="shared" si="26"/>
        <v>null</v>
      </c>
      <c r="N857" t="str">
        <f t="shared" si="27"/>
        <v>insert into Artwork values(2019, 109, 830, 'Vase', 590, 85, 68, 'n', null, 'West');</v>
      </c>
    </row>
    <row r="858" spans="1:14" x14ac:dyDescent="0.5">
      <c r="A858">
        <v>2019</v>
      </c>
      <c r="B858">
        <v>110</v>
      </c>
      <c r="C858">
        <v>1600</v>
      </c>
      <c r="D858" t="s">
        <v>66</v>
      </c>
      <c r="E858">
        <v>590</v>
      </c>
      <c r="F858">
        <v>95</v>
      </c>
      <c r="G858">
        <v>10</v>
      </c>
      <c r="H858" s="2" t="s">
        <v>1872</v>
      </c>
      <c r="I858" s="2" t="s">
        <v>1924</v>
      </c>
      <c r="J858" t="s">
        <v>1772</v>
      </c>
      <c r="L858" t="str">
        <f t="shared" si="26"/>
        <v>null</v>
      </c>
      <c r="N858" t="str">
        <f t="shared" si="27"/>
        <v>insert into Artwork values(2019, 110, 1600, 'Vase', 590, 95, 10, 'n', null, 'East');</v>
      </c>
    </row>
    <row r="859" spans="1:14" x14ac:dyDescent="0.5">
      <c r="A859">
        <v>2019</v>
      </c>
      <c r="B859">
        <v>111</v>
      </c>
      <c r="C859">
        <v>1670</v>
      </c>
      <c r="D859" t="s">
        <v>1890</v>
      </c>
      <c r="E859">
        <v>505</v>
      </c>
      <c r="F859">
        <v>150</v>
      </c>
      <c r="G859">
        <v>103</v>
      </c>
      <c r="H859" s="2" t="s">
        <v>1872</v>
      </c>
      <c r="I859" s="2" t="s">
        <v>1924</v>
      </c>
      <c r="J859" t="s">
        <v>1773</v>
      </c>
      <c r="L859" t="str">
        <f t="shared" si="26"/>
        <v>null</v>
      </c>
      <c r="N859" t="str">
        <f t="shared" si="27"/>
        <v>insert into Artwork values(2019, 111, 1670, 'Isn''t She Lovely', 505, 150, 103, 'n', null, 'West');</v>
      </c>
    </row>
    <row r="860" spans="1:14" x14ac:dyDescent="0.5">
      <c r="A860">
        <v>2019</v>
      </c>
      <c r="B860">
        <v>112</v>
      </c>
      <c r="C860">
        <v>1100</v>
      </c>
      <c r="D860" t="s">
        <v>355</v>
      </c>
      <c r="E860">
        <v>535</v>
      </c>
      <c r="F860">
        <v>225</v>
      </c>
      <c r="G860">
        <v>83</v>
      </c>
      <c r="H860" s="2" t="s">
        <v>1872</v>
      </c>
      <c r="I860" s="2" t="s">
        <v>1924</v>
      </c>
      <c r="J860" t="s">
        <v>1775</v>
      </c>
      <c r="L860" t="str">
        <f t="shared" si="26"/>
        <v>null</v>
      </c>
      <c r="N860" t="str">
        <f t="shared" si="27"/>
        <v>insert into Artwork values(2019, 112, 1100, 'The Storm', 535, 225, 83, 'n', null, 'North');</v>
      </c>
    </row>
    <row r="861" spans="1:14" x14ac:dyDescent="0.5">
      <c r="A861">
        <v>2019</v>
      </c>
      <c r="B861">
        <v>113</v>
      </c>
      <c r="C861">
        <v>145</v>
      </c>
      <c r="D861" t="s">
        <v>1891</v>
      </c>
      <c r="E861">
        <v>315</v>
      </c>
      <c r="F861">
        <v>115</v>
      </c>
      <c r="G861">
        <v>102</v>
      </c>
      <c r="H861" s="2" t="s">
        <v>1872</v>
      </c>
      <c r="I861" s="2" t="s">
        <v>1924</v>
      </c>
      <c r="J861" t="s">
        <v>1775</v>
      </c>
      <c r="L861" t="str">
        <f t="shared" si="26"/>
        <v>null</v>
      </c>
      <c r="N861" t="str">
        <f t="shared" si="27"/>
        <v>insert into Artwork values(2019, 113, 145, 'It''s Sunny', 315, 115, 102, 'n', null, 'North');</v>
      </c>
    </row>
    <row r="862" spans="1:14" x14ac:dyDescent="0.5">
      <c r="A862">
        <v>2019</v>
      </c>
      <c r="B862">
        <v>114</v>
      </c>
      <c r="C862">
        <v>1760</v>
      </c>
      <c r="D862" t="s">
        <v>365</v>
      </c>
      <c r="E862">
        <v>805</v>
      </c>
      <c r="F862">
        <v>71</v>
      </c>
      <c r="G862">
        <v>93</v>
      </c>
      <c r="H862" s="2" t="s">
        <v>1872</v>
      </c>
      <c r="I862" s="2" t="s">
        <v>1924</v>
      </c>
      <c r="J862" t="s">
        <v>1775</v>
      </c>
      <c r="L862" t="str">
        <f t="shared" si="26"/>
        <v>null</v>
      </c>
      <c r="N862" t="str">
        <f t="shared" si="27"/>
        <v>insert into Artwork values(2019, 114, 1760, 'Woods', 805, 71, 93, 'n', null, 'North');</v>
      </c>
    </row>
    <row r="863" spans="1:14" x14ac:dyDescent="0.5">
      <c r="A863">
        <v>2019</v>
      </c>
      <c r="B863">
        <v>115</v>
      </c>
      <c r="C863">
        <v>265</v>
      </c>
      <c r="D863" t="s">
        <v>351</v>
      </c>
      <c r="E863">
        <v>745</v>
      </c>
      <c r="F863">
        <v>125</v>
      </c>
      <c r="G863">
        <v>79</v>
      </c>
      <c r="H863" s="2" t="s">
        <v>1872</v>
      </c>
      <c r="I863" s="2" t="s">
        <v>1924</v>
      </c>
      <c r="J863" t="s">
        <v>1775</v>
      </c>
      <c r="L863" t="str">
        <f t="shared" si="26"/>
        <v>null</v>
      </c>
      <c r="N863" t="str">
        <f t="shared" si="27"/>
        <v>insert into Artwork values(2019, 115, 265, 'Drift #18 Green Seas', 745, 125, 79, 'n', null, 'North');</v>
      </c>
    </row>
    <row r="864" spans="1:14" x14ac:dyDescent="0.5">
      <c r="A864">
        <v>2019</v>
      </c>
      <c r="B864">
        <v>116</v>
      </c>
      <c r="C864">
        <v>1325</v>
      </c>
      <c r="D864" t="s">
        <v>1189</v>
      </c>
      <c r="E864">
        <v>590</v>
      </c>
      <c r="F864">
        <v>550</v>
      </c>
      <c r="G864">
        <v>26</v>
      </c>
      <c r="H864" s="2" t="s">
        <v>1872</v>
      </c>
      <c r="I864" s="2" t="s">
        <v>1924</v>
      </c>
      <c r="J864" t="s">
        <v>1775</v>
      </c>
      <c r="L864" t="str">
        <f t="shared" si="26"/>
        <v>null</v>
      </c>
      <c r="N864" t="str">
        <f t="shared" si="27"/>
        <v>insert into Artwork values(2019, 116, 1325, 'Space Force Commander Lantern', 590, 550, 26, 'n', null, 'North');</v>
      </c>
    </row>
    <row r="865" spans="1:14" x14ac:dyDescent="0.5">
      <c r="A865">
        <v>2019</v>
      </c>
      <c r="B865">
        <v>117</v>
      </c>
      <c r="C865">
        <v>5</v>
      </c>
      <c r="D865" t="s">
        <v>379</v>
      </c>
      <c r="E865">
        <v>345</v>
      </c>
      <c r="F865">
        <v>75</v>
      </c>
      <c r="G865" s="2" t="s">
        <v>1924</v>
      </c>
      <c r="H865" s="2" t="s">
        <v>1199</v>
      </c>
      <c r="I865" s="7" t="s">
        <v>1863</v>
      </c>
      <c r="J865" t="s">
        <v>1775</v>
      </c>
      <c r="L865" t="str">
        <f t="shared" si="26"/>
        <v>'14-Dec-19'</v>
      </c>
      <c r="N865" t="str">
        <f t="shared" si="27"/>
        <v>insert into Artwork values(2019, 117, 5, 'Floral Light', 345, 75, null, 'y', '14-Dec-19', 'North');</v>
      </c>
    </row>
    <row r="866" spans="1:14" x14ac:dyDescent="0.5">
      <c r="A866">
        <v>2019</v>
      </c>
      <c r="B866">
        <v>118</v>
      </c>
      <c r="C866">
        <v>45</v>
      </c>
      <c r="D866" t="s">
        <v>358</v>
      </c>
      <c r="E866">
        <v>590</v>
      </c>
      <c r="F866">
        <v>85</v>
      </c>
      <c r="G866">
        <v>86</v>
      </c>
      <c r="H866" s="2" t="s">
        <v>1872</v>
      </c>
      <c r="I866" s="2" t="s">
        <v>1924</v>
      </c>
      <c r="J866" t="s">
        <v>1775</v>
      </c>
      <c r="L866" t="str">
        <f t="shared" si="26"/>
        <v>null</v>
      </c>
      <c r="N866" t="str">
        <f t="shared" si="27"/>
        <v>insert into Artwork values(2019, 118, 45, 'Blue Pitcher', 590, 85, 86, 'n', null, 'North');</v>
      </c>
    </row>
    <row r="867" spans="1:14" x14ac:dyDescent="0.5">
      <c r="A867">
        <v>2019</v>
      </c>
      <c r="B867">
        <v>119</v>
      </c>
      <c r="C867">
        <v>45</v>
      </c>
      <c r="D867" t="s">
        <v>338</v>
      </c>
      <c r="E867">
        <v>590</v>
      </c>
      <c r="F867">
        <v>85</v>
      </c>
      <c r="G867">
        <v>65</v>
      </c>
      <c r="H867" s="2" t="s">
        <v>1872</v>
      </c>
      <c r="I867" s="2" t="s">
        <v>1924</v>
      </c>
      <c r="J867" t="s">
        <v>1775</v>
      </c>
      <c r="L867" t="str">
        <f t="shared" si="26"/>
        <v>null</v>
      </c>
      <c r="N867" t="str">
        <f t="shared" si="27"/>
        <v>insert into Artwork values(2019, 119, 45, 'Blue Lattice Pitcher', 590, 85, 65, 'n', null, 'North');</v>
      </c>
    </row>
    <row r="886" ht="14.35" customHeight="1" x14ac:dyDescent="0.5"/>
  </sheetData>
  <sortState xmlns:xlrd2="http://schemas.microsoft.com/office/spreadsheetml/2017/richdata2" ref="A4:J867">
    <sortCondition ref="A4:A867"/>
    <sortCondition ref="B4:B867"/>
  </sortState>
  <pageMargins left="0.7" right="0.7" top="0.75" bottom="0.65" header="0.3" footer="0.3"/>
  <pageSetup scale="59" fitToHeight="6" orientation="landscape" horizontalDpi="300" verticalDpi="300" r:id="rId1"/>
  <ignoredErrors>
    <ignoredError sqref="I13 I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7EC1-4C68-4B6F-BF4E-2FC5945365A3}">
  <sheetPr>
    <pageSetUpPr fitToPage="1"/>
  </sheetPr>
  <dimension ref="A1:N263"/>
  <sheetViews>
    <sheetView topLeftCell="H242" zoomScale="120" zoomScaleNormal="120" workbookViewId="0">
      <selection activeCell="N4" sqref="N4:N244"/>
    </sheetView>
  </sheetViews>
  <sheetFormatPr defaultRowHeight="14.35" x14ac:dyDescent="0.5"/>
  <cols>
    <col min="1" max="1" width="4.76171875" bestFit="1" customWidth="1"/>
    <col min="2" max="2" width="9" bestFit="1" customWidth="1"/>
    <col min="3" max="3" width="6.703125" bestFit="1" customWidth="1"/>
    <col min="4" max="4" width="23.41015625" customWidth="1"/>
    <col min="5" max="5" width="9.29296875" bestFit="1" customWidth="1"/>
    <col min="6" max="7" width="9.1171875" bestFit="1" customWidth="1"/>
    <col min="8" max="8" width="9.234375" style="2" bestFit="1" customWidth="1"/>
    <col min="9" max="9" width="12.703125" style="2" customWidth="1"/>
    <col min="10" max="10" width="14.5859375" bestFit="1" customWidth="1"/>
    <col min="11" max="11" width="1.234375" customWidth="1"/>
    <col min="12" max="12" width="14.5859375" customWidth="1"/>
    <col min="13" max="13" width="1.41015625" customWidth="1"/>
    <col min="14" max="14" width="93.76171875" bestFit="1" customWidth="1"/>
  </cols>
  <sheetData>
    <row r="1" spans="1:14" x14ac:dyDescent="0.5">
      <c r="A1" t="s">
        <v>1926</v>
      </c>
    </row>
    <row r="2" spans="1:14" x14ac:dyDescent="0.5">
      <c r="A2" t="s">
        <v>1788</v>
      </c>
      <c r="B2" t="s">
        <v>1790</v>
      </c>
      <c r="C2" t="s">
        <v>1790</v>
      </c>
      <c r="D2" t="s">
        <v>1925</v>
      </c>
      <c r="E2" t="s">
        <v>1790</v>
      </c>
      <c r="F2" t="s">
        <v>1790</v>
      </c>
      <c r="G2" t="s">
        <v>1791</v>
      </c>
      <c r="H2" s="2" t="s">
        <v>1792</v>
      </c>
      <c r="I2" s="2" t="s">
        <v>1826</v>
      </c>
      <c r="J2" t="s">
        <v>1793</v>
      </c>
      <c r="L2" s="2" t="s">
        <v>1826</v>
      </c>
    </row>
    <row r="3" spans="1:14" s="3" customFormat="1" x14ac:dyDescent="0.5">
      <c r="A3" s="3" t="s">
        <v>895</v>
      </c>
      <c r="B3" s="3" t="s">
        <v>1202</v>
      </c>
      <c r="C3" s="3" t="s">
        <v>916</v>
      </c>
      <c r="D3" s="3" t="s">
        <v>890</v>
      </c>
      <c r="E3" s="3" t="s">
        <v>1785</v>
      </c>
      <c r="F3" s="3" t="s">
        <v>893</v>
      </c>
      <c r="G3" s="3" t="s">
        <v>894</v>
      </c>
      <c r="H3" s="4" t="s">
        <v>1197</v>
      </c>
      <c r="I3" s="4" t="s">
        <v>1827</v>
      </c>
      <c r="J3" s="3" t="s">
        <v>1198</v>
      </c>
      <c r="L3" s="4" t="s">
        <v>1827</v>
      </c>
      <c r="N3" s="3" t="s">
        <v>1873</v>
      </c>
    </row>
    <row r="4" spans="1:14" x14ac:dyDescent="0.5">
      <c r="A4">
        <v>2020</v>
      </c>
      <c r="B4">
        <v>1</v>
      </c>
      <c r="C4">
        <v>840</v>
      </c>
      <c r="D4" t="s">
        <v>1903</v>
      </c>
      <c r="E4">
        <v>805</v>
      </c>
      <c r="F4">
        <v>200</v>
      </c>
      <c r="G4">
        <v>107</v>
      </c>
      <c r="H4" s="2" t="s">
        <v>1872</v>
      </c>
      <c r="I4" s="2" t="s">
        <v>1924</v>
      </c>
      <c r="J4" t="s">
        <v>1779</v>
      </c>
      <c r="L4" t="str">
        <f>IF(I4 = "null","null","'" &amp; I4 &amp; "'")</f>
        <v>null</v>
      </c>
      <c r="N4" t="str">
        <f>"insert into NewArt values(" &amp; A4 &amp; ", " &amp; B4 &amp; ", " &amp; C4 &amp; ", '" &amp; D4 &amp; "', " &amp;E4 &amp; ", " &amp; F4 &amp; ", " &amp; G4 &amp; ", '" &amp; H4 &amp; "', " &amp; L4 &amp; ", '" &amp; J4 &amp; "');"</f>
        <v>insert into NewArt values(2020, 1, 840, 'Elephant and Lion (set of 2)', 805, 200, 107, 'n', null, 'Lumpkin');</v>
      </c>
    </row>
    <row r="5" spans="1:14" x14ac:dyDescent="0.5">
      <c r="A5">
        <v>2020</v>
      </c>
      <c r="B5">
        <v>2</v>
      </c>
      <c r="C5">
        <v>840</v>
      </c>
      <c r="D5" t="s">
        <v>199</v>
      </c>
      <c r="E5">
        <v>465</v>
      </c>
      <c r="F5">
        <v>250</v>
      </c>
      <c r="G5">
        <v>42</v>
      </c>
      <c r="H5" s="2" t="s">
        <v>1872</v>
      </c>
      <c r="I5" s="2" t="s">
        <v>1924</v>
      </c>
      <c r="J5" t="s">
        <v>1767</v>
      </c>
      <c r="L5" t="str">
        <f t="shared" ref="L5:L68" si="0">IF(I5 = "null","null","'" &amp; I5 &amp; "'")</f>
        <v>null</v>
      </c>
      <c r="N5" t="str">
        <f t="shared" ref="N5:N68" si="1">"insert into NewArt values(" &amp; A5 &amp; ", " &amp; B5 &amp; ", " &amp; C5 &amp; ", '" &amp; D5 &amp; "', " &amp;E5 &amp; ", " &amp; F5 &amp; ", " &amp; G5 &amp; ", '" &amp; H5 &amp; "', " &amp; L5 &amp; ", '" &amp; J5 &amp; "');"</f>
        <v>insert into NewArt values(2020, 2, 840, 'Path To Black Point', 465, 250, 42, 'n', null, 'Saatchi');</v>
      </c>
    </row>
    <row r="6" spans="1:14" x14ac:dyDescent="0.5">
      <c r="A6">
        <v>2020</v>
      </c>
      <c r="B6">
        <v>3</v>
      </c>
      <c r="C6">
        <v>1460</v>
      </c>
      <c r="D6" t="s">
        <v>159</v>
      </c>
      <c r="E6">
        <v>135</v>
      </c>
      <c r="F6">
        <v>95</v>
      </c>
      <c r="G6">
        <v>11</v>
      </c>
      <c r="H6" s="2" t="s">
        <v>1872</v>
      </c>
      <c r="I6" s="2" t="s">
        <v>1924</v>
      </c>
      <c r="J6" t="s">
        <v>1770</v>
      </c>
      <c r="L6" t="str">
        <f t="shared" si="0"/>
        <v>null</v>
      </c>
      <c r="N6" t="str">
        <f t="shared" si="1"/>
        <v>insert into NewArt values(2020, 3, 1460, 'Give Peace A Chance', 135, 95, 11, 'n', null, 'Gund');</v>
      </c>
    </row>
    <row r="7" spans="1:14" x14ac:dyDescent="0.5">
      <c r="A7">
        <v>2020</v>
      </c>
      <c r="B7">
        <v>4</v>
      </c>
      <c r="C7">
        <v>410</v>
      </c>
      <c r="D7" t="s">
        <v>190</v>
      </c>
      <c r="E7">
        <v>410</v>
      </c>
      <c r="F7">
        <v>425</v>
      </c>
      <c r="G7">
        <v>34</v>
      </c>
      <c r="H7" s="2" t="s">
        <v>1872</v>
      </c>
      <c r="I7" s="2" t="s">
        <v>1924</v>
      </c>
      <c r="J7" t="s">
        <v>1492</v>
      </c>
      <c r="L7" t="str">
        <f t="shared" si="0"/>
        <v>null</v>
      </c>
      <c r="N7" t="str">
        <f t="shared" si="1"/>
        <v>insert into NewArt values(2020, 4, 410, 'Sunset Fishing At Breachway', 410, 425, 34, 'n', null, 'Vogel');</v>
      </c>
    </row>
    <row r="8" spans="1:14" x14ac:dyDescent="0.5">
      <c r="A8">
        <v>2020</v>
      </c>
      <c r="B8">
        <v>5</v>
      </c>
      <c r="C8">
        <v>925</v>
      </c>
      <c r="D8" t="s">
        <v>197</v>
      </c>
      <c r="E8">
        <v>410</v>
      </c>
      <c r="F8">
        <v>350</v>
      </c>
      <c r="G8">
        <v>40</v>
      </c>
      <c r="H8" s="2" t="s">
        <v>1872</v>
      </c>
      <c r="I8" s="2" t="s">
        <v>1924</v>
      </c>
      <c r="J8" t="s">
        <v>1773</v>
      </c>
      <c r="L8" t="str">
        <f t="shared" si="0"/>
        <v>null</v>
      </c>
      <c r="N8" t="str">
        <f t="shared" si="1"/>
        <v>insert into NewArt values(2020, 5, 925, 'Misty Shores', 410, 350, 40, 'n', null, 'West');</v>
      </c>
    </row>
    <row r="9" spans="1:14" x14ac:dyDescent="0.5">
      <c r="A9">
        <v>2020</v>
      </c>
      <c r="B9">
        <v>6</v>
      </c>
      <c r="C9">
        <v>155</v>
      </c>
      <c r="D9" t="s">
        <v>148</v>
      </c>
      <c r="E9">
        <v>345</v>
      </c>
      <c r="F9">
        <v>75</v>
      </c>
      <c r="G9">
        <v>3</v>
      </c>
      <c r="H9" s="2" t="s">
        <v>1872</v>
      </c>
      <c r="I9" s="2" t="s">
        <v>1924</v>
      </c>
      <c r="J9" t="s">
        <v>1776</v>
      </c>
      <c r="L9" t="str">
        <f t="shared" si="0"/>
        <v>null</v>
      </c>
      <c r="N9" t="str">
        <f t="shared" si="1"/>
        <v>insert into NewArt values(2020, 6, 155, 'Mermaid', 345, 75, 3, 'n', null, 'Sculpture Garden');</v>
      </c>
    </row>
    <row r="10" spans="1:14" x14ac:dyDescent="0.5">
      <c r="A10">
        <v>2020</v>
      </c>
      <c r="B10">
        <v>7</v>
      </c>
      <c r="C10">
        <v>840</v>
      </c>
      <c r="D10" t="s">
        <v>162</v>
      </c>
      <c r="E10">
        <v>465</v>
      </c>
      <c r="F10">
        <v>850</v>
      </c>
      <c r="G10">
        <v>13</v>
      </c>
      <c r="H10" s="2" t="s">
        <v>1872</v>
      </c>
      <c r="I10" s="2" t="s">
        <v>1924</v>
      </c>
      <c r="J10" t="s">
        <v>1774</v>
      </c>
      <c r="L10" t="str">
        <f t="shared" si="0"/>
        <v>null</v>
      </c>
      <c r="N10" t="str">
        <f t="shared" si="1"/>
        <v>insert into NewArt values(2020, 7, 840, 'The Breeze Weighs', 465, 850, 13, 'n', null, 'South');</v>
      </c>
    </row>
    <row r="11" spans="1:14" x14ac:dyDescent="0.5">
      <c r="A11">
        <v>2020</v>
      </c>
      <c r="B11">
        <v>8</v>
      </c>
      <c r="C11">
        <v>300</v>
      </c>
      <c r="D11" t="s">
        <v>262</v>
      </c>
      <c r="E11">
        <v>505</v>
      </c>
      <c r="F11">
        <v>200</v>
      </c>
      <c r="G11">
        <v>104</v>
      </c>
      <c r="H11" s="2" t="s">
        <v>1872</v>
      </c>
      <c r="I11" s="2" t="s">
        <v>1924</v>
      </c>
      <c r="J11" t="s">
        <v>1766</v>
      </c>
      <c r="L11" t="str">
        <f t="shared" si="0"/>
        <v>null</v>
      </c>
      <c r="N11" t="str">
        <f t="shared" si="1"/>
        <v>insert into NewArt values(2020, 8, 300, 'Shrimp Boat', 505, 200, 104, 'n', null, 'Guggenheim');</v>
      </c>
    </row>
    <row r="12" spans="1:14" x14ac:dyDescent="0.5">
      <c r="A12">
        <v>2020</v>
      </c>
      <c r="B12">
        <v>9</v>
      </c>
      <c r="C12">
        <v>225</v>
      </c>
      <c r="D12" t="s">
        <v>188</v>
      </c>
      <c r="E12">
        <v>730</v>
      </c>
      <c r="F12">
        <v>125</v>
      </c>
      <c r="G12">
        <v>32</v>
      </c>
      <c r="H12" s="2" t="s">
        <v>1872</v>
      </c>
      <c r="I12" s="2" t="s">
        <v>1924</v>
      </c>
      <c r="J12" t="s">
        <v>1776</v>
      </c>
      <c r="L12" t="str">
        <f t="shared" si="0"/>
        <v>null</v>
      </c>
      <c r="N12" t="str">
        <f t="shared" si="1"/>
        <v>insert into NewArt values(2020, 9, 225, 'Bird Box - Owls', 730, 125, 32, 'n', null, 'Sculpture Garden');</v>
      </c>
    </row>
    <row r="13" spans="1:14" x14ac:dyDescent="0.5">
      <c r="A13">
        <v>2020</v>
      </c>
      <c r="B13">
        <v>10</v>
      </c>
      <c r="C13">
        <v>220</v>
      </c>
      <c r="D13" t="s">
        <v>206</v>
      </c>
      <c r="E13">
        <v>505</v>
      </c>
      <c r="F13">
        <v>200</v>
      </c>
      <c r="G13">
        <v>50</v>
      </c>
      <c r="H13" s="2" t="s">
        <v>1872</v>
      </c>
      <c r="I13" s="2" t="s">
        <v>1924</v>
      </c>
      <c r="J13" t="s">
        <v>1772</v>
      </c>
      <c r="L13" t="str">
        <f t="shared" si="0"/>
        <v>null</v>
      </c>
      <c r="N13" t="str">
        <f t="shared" si="1"/>
        <v>insert into NewArt values(2020, 10, 220, 'Floating Antartica', 505, 200, 50, 'n', null, 'East');</v>
      </c>
    </row>
    <row r="14" spans="1:14" x14ac:dyDescent="0.5">
      <c r="A14">
        <v>2020</v>
      </c>
      <c r="B14">
        <v>11</v>
      </c>
      <c r="C14">
        <v>995</v>
      </c>
      <c r="D14" t="s">
        <v>239</v>
      </c>
      <c r="E14">
        <v>170</v>
      </c>
      <c r="F14">
        <v>65</v>
      </c>
      <c r="G14">
        <v>84</v>
      </c>
      <c r="H14" s="2" t="s">
        <v>1872</v>
      </c>
      <c r="I14" s="2" t="s">
        <v>1924</v>
      </c>
      <c r="J14" t="s">
        <v>1767</v>
      </c>
      <c r="L14" t="str">
        <f t="shared" si="0"/>
        <v>null</v>
      </c>
      <c r="N14" t="str">
        <f t="shared" si="1"/>
        <v>insert into NewArt values(2020, 11, 995, 'Jewelry Set', 170, 65, 84, 'n', null, 'Saatchi');</v>
      </c>
    </row>
    <row r="15" spans="1:14" x14ac:dyDescent="0.5">
      <c r="A15">
        <v>2020</v>
      </c>
      <c r="B15">
        <v>12</v>
      </c>
      <c r="C15">
        <v>535</v>
      </c>
      <c r="D15" t="s">
        <v>202</v>
      </c>
      <c r="E15">
        <v>590</v>
      </c>
      <c r="F15">
        <v>95</v>
      </c>
      <c r="G15">
        <v>46</v>
      </c>
      <c r="H15" s="2" t="s">
        <v>1872</v>
      </c>
      <c r="I15" s="2" t="s">
        <v>1924</v>
      </c>
      <c r="J15" t="s">
        <v>1768</v>
      </c>
      <c r="L15" t="str">
        <f t="shared" si="0"/>
        <v>null</v>
      </c>
      <c r="N15" t="str">
        <f t="shared" si="1"/>
        <v>insert into NewArt values(2020, 12, 535, 'Spouted Vessel', 590, 95, 46, 'n', null, 'Rubell');</v>
      </c>
    </row>
    <row r="16" spans="1:14" x14ac:dyDescent="0.5">
      <c r="A16">
        <v>2020</v>
      </c>
      <c r="B16">
        <v>13</v>
      </c>
      <c r="C16">
        <v>650</v>
      </c>
      <c r="D16" t="s">
        <v>266</v>
      </c>
      <c r="E16">
        <v>505</v>
      </c>
      <c r="F16">
        <v>225</v>
      </c>
      <c r="G16">
        <v>109</v>
      </c>
      <c r="H16" s="2" t="s">
        <v>1872</v>
      </c>
      <c r="I16" s="2" t="s">
        <v>1924</v>
      </c>
      <c r="J16" t="s">
        <v>1492</v>
      </c>
      <c r="L16" t="str">
        <f t="shared" si="0"/>
        <v>null</v>
      </c>
      <c r="N16" t="str">
        <f t="shared" si="1"/>
        <v>insert into NewArt values(2020, 13, 650, 'Sheer Joy', 505, 225, 109, 'n', null, 'Vogel');</v>
      </c>
    </row>
    <row r="17" spans="1:14" x14ac:dyDescent="0.5">
      <c r="A17">
        <v>2020</v>
      </c>
      <c r="B17">
        <v>14</v>
      </c>
      <c r="C17">
        <v>1740</v>
      </c>
      <c r="D17" t="s">
        <v>158</v>
      </c>
      <c r="E17">
        <v>805</v>
      </c>
      <c r="F17">
        <v>225</v>
      </c>
      <c r="G17">
        <v>10</v>
      </c>
      <c r="H17" s="2" t="s">
        <v>1872</v>
      </c>
      <c r="I17" s="2" t="s">
        <v>1924</v>
      </c>
      <c r="J17" t="s">
        <v>1769</v>
      </c>
      <c r="L17" t="str">
        <f t="shared" si="0"/>
        <v>null</v>
      </c>
      <c r="N17" t="str">
        <f t="shared" si="1"/>
        <v>insert into NewArt values(2020, 14, 1740, 'Birches At Sunrise', 805, 225, 10, 'n', null, 'Dreier');</v>
      </c>
    </row>
    <row r="18" spans="1:14" x14ac:dyDescent="0.5">
      <c r="A18">
        <v>2020</v>
      </c>
      <c r="B18">
        <v>15</v>
      </c>
      <c r="C18">
        <v>275</v>
      </c>
      <c r="D18" t="s">
        <v>187</v>
      </c>
      <c r="E18">
        <v>505</v>
      </c>
      <c r="F18">
        <v>225</v>
      </c>
      <c r="G18">
        <v>31</v>
      </c>
      <c r="H18" s="2" t="s">
        <v>1872</v>
      </c>
      <c r="I18" s="2" t="s">
        <v>1924</v>
      </c>
      <c r="J18" t="s">
        <v>1770</v>
      </c>
      <c r="L18" t="str">
        <f t="shared" si="0"/>
        <v>null</v>
      </c>
      <c r="N18" t="str">
        <f t="shared" si="1"/>
        <v>insert into NewArt values(2020, 15, 275, 'Amsterdam', 505, 225, 31, 'n', null, 'Gund');</v>
      </c>
    </row>
    <row r="19" spans="1:14" x14ac:dyDescent="0.5">
      <c r="A19">
        <v>2020</v>
      </c>
      <c r="B19">
        <v>16</v>
      </c>
      <c r="C19">
        <v>65</v>
      </c>
      <c r="D19" t="s">
        <v>131</v>
      </c>
      <c r="E19">
        <v>345</v>
      </c>
      <c r="F19">
        <v>120</v>
      </c>
      <c r="G19">
        <v>56</v>
      </c>
      <c r="H19" s="2" t="s">
        <v>1872</v>
      </c>
      <c r="I19" s="2" t="s">
        <v>1924</v>
      </c>
      <c r="J19" t="s">
        <v>1783</v>
      </c>
      <c r="L19" t="str">
        <f t="shared" si="0"/>
        <v>null</v>
      </c>
      <c r="N19" t="str">
        <f t="shared" si="1"/>
        <v>insert into NewArt values(2020, 16, 65, 'Untitled', 345, 120, 56, 'n', null, 'Sculpture Terrace');</v>
      </c>
    </row>
    <row r="20" spans="1:14" x14ac:dyDescent="0.5">
      <c r="A20">
        <v>2020</v>
      </c>
      <c r="B20">
        <v>17</v>
      </c>
      <c r="C20">
        <v>600</v>
      </c>
      <c r="D20" t="s">
        <v>169</v>
      </c>
      <c r="E20">
        <v>5</v>
      </c>
      <c r="F20">
        <v>650</v>
      </c>
      <c r="G20">
        <v>17</v>
      </c>
      <c r="H20" s="2" t="s">
        <v>1872</v>
      </c>
      <c r="I20" s="2" t="s">
        <v>1924</v>
      </c>
      <c r="J20" t="s">
        <v>1495</v>
      </c>
      <c r="L20" t="str">
        <f t="shared" si="0"/>
        <v>null</v>
      </c>
      <c r="N20" t="str">
        <f t="shared" si="1"/>
        <v>insert into NewArt values(2020, 17, 600, 'Defined + Obscured', 5, 650, 17, 'n', null, 'Walker');</v>
      </c>
    </row>
    <row r="21" spans="1:14" x14ac:dyDescent="0.5">
      <c r="A21">
        <v>2020</v>
      </c>
      <c r="B21">
        <v>18</v>
      </c>
      <c r="C21">
        <v>1070</v>
      </c>
      <c r="D21" t="s">
        <v>184</v>
      </c>
      <c r="E21">
        <v>790</v>
      </c>
      <c r="F21">
        <v>125</v>
      </c>
      <c r="G21">
        <v>30</v>
      </c>
      <c r="H21" s="2" t="s">
        <v>1872</v>
      </c>
      <c r="I21" s="2" t="s">
        <v>1924</v>
      </c>
      <c r="J21" t="s">
        <v>1767</v>
      </c>
      <c r="L21" t="str">
        <f t="shared" si="0"/>
        <v>null</v>
      </c>
      <c r="N21" t="str">
        <f t="shared" si="1"/>
        <v>insert into NewArt values(2020, 18, 1070, 'Newport Bridge', 790, 125, 30, 'n', null, 'Saatchi');</v>
      </c>
    </row>
    <row r="22" spans="1:14" x14ac:dyDescent="0.5">
      <c r="A22">
        <v>2020</v>
      </c>
      <c r="B22">
        <v>19</v>
      </c>
      <c r="C22">
        <v>1480</v>
      </c>
      <c r="D22" t="s">
        <v>216</v>
      </c>
      <c r="E22">
        <v>465</v>
      </c>
      <c r="F22">
        <v>150</v>
      </c>
      <c r="G22">
        <v>61</v>
      </c>
      <c r="H22" s="2" t="s">
        <v>1872</v>
      </c>
      <c r="I22" s="2" t="s">
        <v>1924</v>
      </c>
      <c r="J22" t="s">
        <v>1774</v>
      </c>
      <c r="L22" t="str">
        <f t="shared" si="0"/>
        <v>null</v>
      </c>
      <c r="N22" t="str">
        <f t="shared" si="1"/>
        <v>insert into NewArt values(2020, 19, 1480, 'Entry', 465, 150, 61, 'n', null, 'South');</v>
      </c>
    </row>
    <row r="23" spans="1:14" x14ac:dyDescent="0.5">
      <c r="A23">
        <v>2020</v>
      </c>
      <c r="B23">
        <v>20</v>
      </c>
      <c r="C23">
        <v>450</v>
      </c>
      <c r="D23" t="s">
        <v>253</v>
      </c>
      <c r="E23">
        <v>410</v>
      </c>
      <c r="F23">
        <v>150</v>
      </c>
      <c r="G23">
        <v>96</v>
      </c>
      <c r="H23" s="2" t="s">
        <v>1872</v>
      </c>
      <c r="I23" s="2" t="s">
        <v>1924</v>
      </c>
      <c r="J23" t="s">
        <v>1768</v>
      </c>
      <c r="L23" t="str">
        <f t="shared" si="0"/>
        <v>null</v>
      </c>
      <c r="N23" t="str">
        <f t="shared" si="1"/>
        <v>insert into NewArt values(2020, 20, 450, 'Watermelon', 410, 150, 96, 'n', null, 'Rubell');</v>
      </c>
    </row>
    <row r="24" spans="1:14" x14ac:dyDescent="0.5">
      <c r="A24">
        <v>2020</v>
      </c>
      <c r="B24">
        <v>21</v>
      </c>
      <c r="C24">
        <v>1145</v>
      </c>
      <c r="D24" t="s">
        <v>215</v>
      </c>
      <c r="E24">
        <v>5</v>
      </c>
      <c r="F24">
        <v>120</v>
      </c>
      <c r="G24">
        <v>60</v>
      </c>
      <c r="H24" s="2" t="s">
        <v>1872</v>
      </c>
      <c r="I24" s="2" t="s">
        <v>1924</v>
      </c>
      <c r="J24" t="s">
        <v>1771</v>
      </c>
      <c r="L24" t="str">
        <f t="shared" si="0"/>
        <v>null</v>
      </c>
      <c r="N24" t="str">
        <f t="shared" si="1"/>
        <v>insert into NewArt values(2020, 21, 1145, 'Tiny Moving Parts', 5, 120, 60, 'n', null, 'Moretti');</v>
      </c>
    </row>
    <row r="25" spans="1:14" x14ac:dyDescent="0.5">
      <c r="A25">
        <v>2020</v>
      </c>
      <c r="B25">
        <v>22</v>
      </c>
      <c r="C25">
        <v>1240</v>
      </c>
      <c r="D25" t="s">
        <v>260</v>
      </c>
      <c r="E25">
        <v>45</v>
      </c>
      <c r="F25">
        <v>125</v>
      </c>
      <c r="G25">
        <v>103</v>
      </c>
      <c r="H25" s="2" t="s">
        <v>1872</v>
      </c>
      <c r="I25" s="2" t="s">
        <v>1924</v>
      </c>
      <c r="J25" t="s">
        <v>1492</v>
      </c>
      <c r="L25" t="str">
        <f t="shared" si="0"/>
        <v>null</v>
      </c>
      <c r="N25" t="str">
        <f t="shared" si="1"/>
        <v>insert into NewArt values(2020, 22, 1240, 'Peaches', 45, 125, 103, 'n', null, 'Vogel');</v>
      </c>
    </row>
    <row r="26" spans="1:14" x14ac:dyDescent="0.5">
      <c r="A26">
        <v>2020</v>
      </c>
      <c r="B26">
        <v>23</v>
      </c>
      <c r="C26">
        <v>1670</v>
      </c>
      <c r="D26" t="s">
        <v>265</v>
      </c>
      <c r="E26">
        <v>505</v>
      </c>
      <c r="F26">
        <v>65</v>
      </c>
      <c r="G26">
        <v>108</v>
      </c>
      <c r="H26" s="2" t="s">
        <v>1872</v>
      </c>
      <c r="I26" s="2" t="s">
        <v>1924</v>
      </c>
      <c r="J26" t="s">
        <v>1775</v>
      </c>
      <c r="L26" t="str">
        <f t="shared" si="0"/>
        <v>null</v>
      </c>
      <c r="N26" t="str">
        <f t="shared" si="1"/>
        <v>insert into NewArt values(2020, 23, 1670, 'Raptor', 505, 65, 108, 'n', null, 'North');</v>
      </c>
    </row>
    <row r="27" spans="1:14" x14ac:dyDescent="0.5">
      <c r="A27">
        <v>2020</v>
      </c>
      <c r="B27">
        <v>24</v>
      </c>
      <c r="C27">
        <v>145</v>
      </c>
      <c r="D27" t="s">
        <v>227</v>
      </c>
      <c r="E27">
        <v>345</v>
      </c>
      <c r="F27">
        <v>125</v>
      </c>
      <c r="G27">
        <v>71</v>
      </c>
      <c r="H27" s="2" t="s">
        <v>1872</v>
      </c>
      <c r="I27" s="2" t="s">
        <v>1924</v>
      </c>
      <c r="J27" t="s">
        <v>1783</v>
      </c>
      <c r="L27" t="str">
        <f t="shared" si="0"/>
        <v>null</v>
      </c>
      <c r="N27" t="str">
        <f t="shared" si="1"/>
        <v>insert into NewArt values(2020, 24, 145, 'Maybe There Is An Angel', 345, 125, 71, 'n', null, 'Sculpture Terrace');</v>
      </c>
    </row>
    <row r="28" spans="1:14" x14ac:dyDescent="0.5">
      <c r="A28">
        <v>2020</v>
      </c>
      <c r="B28">
        <v>25</v>
      </c>
      <c r="C28">
        <v>1275</v>
      </c>
      <c r="D28" t="s">
        <v>204</v>
      </c>
      <c r="E28">
        <v>465</v>
      </c>
      <c r="F28">
        <v>150</v>
      </c>
      <c r="G28">
        <v>48</v>
      </c>
      <c r="H28" s="2" t="s">
        <v>1872</v>
      </c>
      <c r="I28" s="2" t="s">
        <v>1924</v>
      </c>
      <c r="J28" t="s">
        <v>1769</v>
      </c>
      <c r="L28" t="str">
        <f t="shared" si="0"/>
        <v>null</v>
      </c>
      <c r="N28" t="str">
        <f t="shared" si="1"/>
        <v>insert into NewArt values(2020, 25, 1275, 'All Is Well', 465, 150, 48, 'n', null, 'Dreier');</v>
      </c>
    </row>
    <row r="29" spans="1:14" x14ac:dyDescent="0.5">
      <c r="A29">
        <v>2020</v>
      </c>
      <c r="B29">
        <v>26</v>
      </c>
      <c r="C29">
        <v>1685</v>
      </c>
      <c r="D29" t="s">
        <v>205</v>
      </c>
      <c r="E29">
        <v>5</v>
      </c>
      <c r="F29">
        <v>300</v>
      </c>
      <c r="G29">
        <v>49</v>
      </c>
      <c r="H29" s="2" t="s">
        <v>1872</v>
      </c>
      <c r="I29" s="2" t="s">
        <v>1924</v>
      </c>
      <c r="J29" t="s">
        <v>1774</v>
      </c>
      <c r="L29" t="str">
        <f t="shared" si="0"/>
        <v>null</v>
      </c>
      <c r="N29" t="str">
        <f t="shared" si="1"/>
        <v>insert into NewArt values(2020, 26, 1685, 'Point Judith #9', 5, 300, 49, 'n', null, 'South');</v>
      </c>
    </row>
    <row r="30" spans="1:14" x14ac:dyDescent="0.5">
      <c r="A30">
        <v>2020</v>
      </c>
      <c r="B30">
        <v>27</v>
      </c>
      <c r="C30">
        <v>1775</v>
      </c>
      <c r="D30" t="s">
        <v>210</v>
      </c>
      <c r="E30">
        <v>115</v>
      </c>
      <c r="F30">
        <v>175</v>
      </c>
      <c r="G30">
        <v>54</v>
      </c>
      <c r="H30" s="2" t="s">
        <v>1872</v>
      </c>
      <c r="I30" s="2" t="s">
        <v>1924</v>
      </c>
      <c r="J30" t="s">
        <v>1767</v>
      </c>
      <c r="L30" t="str">
        <f t="shared" si="0"/>
        <v>null</v>
      </c>
      <c r="N30" t="str">
        <f t="shared" si="1"/>
        <v>insert into NewArt values(2020, 27, 1775, 'Swamp Stillness', 115, 175, 54, 'n', null, 'Saatchi');</v>
      </c>
    </row>
    <row r="31" spans="1:14" x14ac:dyDescent="0.5">
      <c r="A31">
        <v>2020</v>
      </c>
      <c r="B31">
        <v>28</v>
      </c>
      <c r="C31">
        <v>480</v>
      </c>
      <c r="D31" t="s">
        <v>174</v>
      </c>
      <c r="E31">
        <v>345</v>
      </c>
      <c r="F31">
        <v>225</v>
      </c>
      <c r="G31">
        <v>22</v>
      </c>
      <c r="H31" s="2" t="s">
        <v>1872</v>
      </c>
      <c r="I31" s="2" t="s">
        <v>1924</v>
      </c>
      <c r="J31" t="s">
        <v>1783</v>
      </c>
      <c r="L31" t="str">
        <f t="shared" si="0"/>
        <v>null</v>
      </c>
      <c r="N31" t="str">
        <f t="shared" si="1"/>
        <v>insert into NewArt values(2020, 28, 480, 'Blue Ridge Mountains', 345, 225, 22, 'n', null, 'Sculpture Terrace');</v>
      </c>
    </row>
    <row r="32" spans="1:14" x14ac:dyDescent="0.5">
      <c r="A32">
        <v>2020</v>
      </c>
      <c r="B32">
        <v>29</v>
      </c>
      <c r="C32">
        <v>1130</v>
      </c>
      <c r="D32" t="s">
        <v>254</v>
      </c>
      <c r="E32">
        <v>5</v>
      </c>
      <c r="F32">
        <v>150</v>
      </c>
      <c r="G32">
        <v>97</v>
      </c>
      <c r="H32" s="2" t="s">
        <v>1872</v>
      </c>
      <c r="I32" s="2" t="s">
        <v>1924</v>
      </c>
      <c r="J32" t="s">
        <v>1773</v>
      </c>
      <c r="L32" t="str">
        <f t="shared" si="0"/>
        <v>null</v>
      </c>
      <c r="N32" t="str">
        <f t="shared" si="1"/>
        <v>insert into NewArt values(2020, 29, 1130, 'The Big C', 5, 150, 97, 'n', null, 'West');</v>
      </c>
    </row>
    <row r="33" spans="1:14" x14ac:dyDescent="0.5">
      <c r="A33">
        <v>2020</v>
      </c>
      <c r="B33">
        <v>30</v>
      </c>
      <c r="C33">
        <v>740</v>
      </c>
      <c r="D33" t="s">
        <v>218</v>
      </c>
      <c r="E33">
        <v>5</v>
      </c>
      <c r="F33">
        <v>95</v>
      </c>
      <c r="G33">
        <v>63</v>
      </c>
      <c r="H33" s="2" t="s">
        <v>1872</v>
      </c>
      <c r="I33" s="2" t="s">
        <v>1924</v>
      </c>
      <c r="J33" t="s">
        <v>1766</v>
      </c>
      <c r="L33" t="str">
        <f t="shared" si="0"/>
        <v>null</v>
      </c>
      <c r="N33" t="str">
        <f t="shared" si="1"/>
        <v>insert into NewArt values(2020, 30, 740, 'Tulips', 5, 95, 63, 'n', null, 'Guggenheim');</v>
      </c>
    </row>
    <row r="34" spans="1:14" x14ac:dyDescent="0.5">
      <c r="A34">
        <v>2020</v>
      </c>
      <c r="B34">
        <v>31</v>
      </c>
      <c r="C34">
        <v>1645</v>
      </c>
      <c r="D34" t="s">
        <v>238</v>
      </c>
      <c r="E34">
        <v>410</v>
      </c>
      <c r="F34">
        <v>350</v>
      </c>
      <c r="G34">
        <v>83</v>
      </c>
      <c r="H34" s="2" t="s">
        <v>1872</v>
      </c>
      <c r="I34" s="2" t="s">
        <v>1924</v>
      </c>
      <c r="J34" t="s">
        <v>1771</v>
      </c>
      <c r="L34" t="str">
        <f t="shared" si="0"/>
        <v>null</v>
      </c>
      <c r="N34" t="str">
        <f t="shared" si="1"/>
        <v>insert into NewArt values(2020, 31, 1645, 'Still Life - Vase w/ Tangerines', 410, 350, 83, 'n', null, 'Moretti');</v>
      </c>
    </row>
    <row r="35" spans="1:14" x14ac:dyDescent="0.5">
      <c r="A35">
        <v>2020</v>
      </c>
      <c r="B35">
        <v>32</v>
      </c>
      <c r="C35">
        <v>855</v>
      </c>
      <c r="D35" t="s">
        <v>182</v>
      </c>
      <c r="E35">
        <v>410</v>
      </c>
      <c r="F35">
        <v>400</v>
      </c>
      <c r="G35">
        <v>28</v>
      </c>
      <c r="H35" s="2" t="s">
        <v>1872</v>
      </c>
      <c r="I35" s="2" t="s">
        <v>1924</v>
      </c>
      <c r="J35" t="s">
        <v>1772</v>
      </c>
      <c r="L35" t="str">
        <f t="shared" si="0"/>
        <v>null</v>
      </c>
      <c r="N35" t="str">
        <f t="shared" si="1"/>
        <v>insert into NewArt values(2020, 32, 855, 'Rhode Island Inlet', 410, 400, 28, 'n', null, 'East');</v>
      </c>
    </row>
    <row r="36" spans="1:14" x14ac:dyDescent="0.5">
      <c r="A36">
        <v>2020</v>
      </c>
      <c r="B36">
        <v>33</v>
      </c>
      <c r="C36">
        <v>1540</v>
      </c>
      <c r="D36" t="s">
        <v>192</v>
      </c>
      <c r="E36">
        <v>410</v>
      </c>
      <c r="F36">
        <v>300</v>
      </c>
      <c r="G36">
        <v>36</v>
      </c>
      <c r="H36" s="2" t="s">
        <v>1872</v>
      </c>
      <c r="I36" s="2" t="s">
        <v>1924</v>
      </c>
      <c r="J36" t="s">
        <v>1779</v>
      </c>
      <c r="L36" t="str">
        <f t="shared" si="0"/>
        <v>null</v>
      </c>
      <c r="N36" t="str">
        <f t="shared" si="1"/>
        <v>insert into NewArt values(2020, 33, 1540, 'Red Pears', 410, 300, 36, 'n', null, 'Lumpkin');</v>
      </c>
    </row>
    <row r="37" spans="1:14" x14ac:dyDescent="0.5">
      <c r="A37">
        <v>2020</v>
      </c>
      <c r="B37">
        <v>34</v>
      </c>
      <c r="C37">
        <v>1645</v>
      </c>
      <c r="D37" t="s">
        <v>175</v>
      </c>
      <c r="E37">
        <v>410</v>
      </c>
      <c r="F37">
        <v>650</v>
      </c>
      <c r="G37">
        <v>23</v>
      </c>
      <c r="H37" s="2" t="s">
        <v>1872</v>
      </c>
      <c r="I37" s="2" t="s">
        <v>1924</v>
      </c>
      <c r="J37" t="s">
        <v>1770</v>
      </c>
      <c r="L37" t="str">
        <f t="shared" si="0"/>
        <v>null</v>
      </c>
      <c r="N37" t="str">
        <f t="shared" si="1"/>
        <v>insert into NewArt values(2020, 34, 1645, 'Red', 410, 650, 23, 'n', null, 'Gund');</v>
      </c>
    </row>
    <row r="38" spans="1:14" x14ac:dyDescent="0.5">
      <c r="A38">
        <v>2020</v>
      </c>
      <c r="B38">
        <v>35</v>
      </c>
      <c r="C38">
        <v>1380</v>
      </c>
      <c r="D38" t="s">
        <v>157</v>
      </c>
      <c r="E38">
        <v>410</v>
      </c>
      <c r="F38">
        <v>500</v>
      </c>
      <c r="G38">
        <v>9</v>
      </c>
      <c r="H38" s="2" t="s">
        <v>1872</v>
      </c>
      <c r="I38" s="2" t="s">
        <v>1924</v>
      </c>
      <c r="J38" t="s">
        <v>1772</v>
      </c>
      <c r="L38" t="str">
        <f t="shared" si="0"/>
        <v>null</v>
      </c>
      <c r="N38" t="str">
        <f t="shared" si="1"/>
        <v>insert into NewArt values(2020, 35, 1380, 'Early Morning', 410, 500, 9, 'n', null, 'East');</v>
      </c>
    </row>
    <row r="39" spans="1:14" x14ac:dyDescent="0.5">
      <c r="A39">
        <v>2020</v>
      </c>
      <c r="B39">
        <v>36</v>
      </c>
      <c r="C39">
        <v>585</v>
      </c>
      <c r="D39" t="s">
        <v>154</v>
      </c>
      <c r="E39">
        <v>410</v>
      </c>
      <c r="F39">
        <v>140</v>
      </c>
      <c r="G39">
        <v>7</v>
      </c>
      <c r="H39" s="2" t="s">
        <v>1872</v>
      </c>
      <c r="I39" s="2" t="s">
        <v>1924</v>
      </c>
      <c r="J39" t="s">
        <v>1768</v>
      </c>
      <c r="L39" t="str">
        <f t="shared" si="0"/>
        <v>null</v>
      </c>
      <c r="N39" t="str">
        <f t="shared" si="1"/>
        <v>insert into NewArt values(2020, 36, 585, 'Narragansett Plein Air', 410, 140, 7, 'n', null, 'Rubell');</v>
      </c>
    </row>
    <row r="40" spans="1:14" x14ac:dyDescent="0.5">
      <c r="A40">
        <v>2020</v>
      </c>
      <c r="B40">
        <v>37</v>
      </c>
      <c r="C40">
        <v>775</v>
      </c>
      <c r="D40" t="s">
        <v>268</v>
      </c>
      <c r="E40">
        <v>505</v>
      </c>
      <c r="F40">
        <v>75</v>
      </c>
      <c r="G40">
        <v>111</v>
      </c>
      <c r="H40" s="2" t="s">
        <v>1872</v>
      </c>
      <c r="I40" s="2" t="s">
        <v>1924</v>
      </c>
      <c r="J40" t="s">
        <v>1775</v>
      </c>
      <c r="L40" t="str">
        <f t="shared" si="0"/>
        <v>null</v>
      </c>
      <c r="N40" t="str">
        <f t="shared" si="1"/>
        <v>insert into NewArt values(2020, 37, 775, 'Danseur', 505, 75, 111, 'n', null, 'North');</v>
      </c>
    </row>
    <row r="41" spans="1:14" x14ac:dyDescent="0.5">
      <c r="A41">
        <v>2020</v>
      </c>
      <c r="B41">
        <v>38</v>
      </c>
      <c r="C41">
        <v>775</v>
      </c>
      <c r="D41" t="s">
        <v>245</v>
      </c>
      <c r="E41">
        <v>505</v>
      </c>
      <c r="F41">
        <v>75</v>
      </c>
      <c r="G41">
        <v>89</v>
      </c>
      <c r="H41" s="2" t="s">
        <v>1872</v>
      </c>
      <c r="I41" s="2" t="s">
        <v>1924</v>
      </c>
      <c r="J41" t="s">
        <v>1766</v>
      </c>
      <c r="L41" t="str">
        <f t="shared" si="0"/>
        <v>null</v>
      </c>
      <c r="N41" t="str">
        <f t="shared" si="1"/>
        <v>insert into NewArt values(2020, 38, 775, 'The Levitation', 505, 75, 89, 'n', null, 'Guggenheim');</v>
      </c>
    </row>
    <row r="42" spans="1:14" x14ac:dyDescent="0.5">
      <c r="A42">
        <v>2020</v>
      </c>
      <c r="B42">
        <v>39</v>
      </c>
      <c r="C42">
        <v>1480</v>
      </c>
      <c r="D42" t="s">
        <v>1191</v>
      </c>
      <c r="E42">
        <v>465</v>
      </c>
      <c r="F42">
        <v>200</v>
      </c>
      <c r="G42">
        <v>99</v>
      </c>
      <c r="H42" s="2" t="s">
        <v>1872</v>
      </c>
      <c r="I42" s="2" t="s">
        <v>1924</v>
      </c>
      <c r="J42" t="s">
        <v>1495</v>
      </c>
      <c r="L42" t="str">
        <f t="shared" si="0"/>
        <v>null</v>
      </c>
      <c r="N42" t="str">
        <f t="shared" si="1"/>
        <v>insert into NewArt values(2020, 39, 1480, 'Both Sides Now (Acadia)', 465, 200, 99, 'n', null, 'Walker');</v>
      </c>
    </row>
    <row r="43" spans="1:14" x14ac:dyDescent="0.5">
      <c r="A43">
        <v>2020</v>
      </c>
      <c r="B43">
        <v>40</v>
      </c>
      <c r="C43">
        <v>650</v>
      </c>
      <c r="D43" t="s">
        <v>256</v>
      </c>
      <c r="E43">
        <v>505</v>
      </c>
      <c r="F43">
        <v>125</v>
      </c>
      <c r="G43">
        <v>100</v>
      </c>
      <c r="H43" s="2" t="s">
        <v>1872</v>
      </c>
      <c r="I43" s="2" t="s">
        <v>1924</v>
      </c>
      <c r="J43" t="s">
        <v>1771</v>
      </c>
      <c r="L43" t="str">
        <f t="shared" si="0"/>
        <v>null</v>
      </c>
      <c r="N43" t="str">
        <f t="shared" si="1"/>
        <v>insert into NewArt values(2020, 40, 650, 'Morning Dew', 505, 125, 100, 'n', null, 'Moretti');</v>
      </c>
    </row>
    <row r="44" spans="1:14" x14ac:dyDescent="0.5">
      <c r="A44">
        <v>2020</v>
      </c>
      <c r="B44">
        <v>41</v>
      </c>
      <c r="C44">
        <v>1095</v>
      </c>
      <c r="D44" t="s">
        <v>176</v>
      </c>
      <c r="E44">
        <v>665</v>
      </c>
      <c r="F44">
        <v>250</v>
      </c>
      <c r="G44">
        <v>24</v>
      </c>
      <c r="H44" s="2" t="s">
        <v>1872</v>
      </c>
      <c r="I44" s="2" t="s">
        <v>1924</v>
      </c>
      <c r="J44" t="s">
        <v>1767</v>
      </c>
      <c r="L44" t="str">
        <f t="shared" si="0"/>
        <v>null</v>
      </c>
      <c r="N44" t="str">
        <f t="shared" si="1"/>
        <v>insert into NewArt values(2020, 41, 1095, 'Printscape', 665, 250, 24, 'n', null, 'Saatchi');</v>
      </c>
    </row>
    <row r="45" spans="1:14" x14ac:dyDescent="0.5">
      <c r="A45">
        <v>2020</v>
      </c>
      <c r="B45">
        <v>42</v>
      </c>
      <c r="C45">
        <v>1375</v>
      </c>
      <c r="D45" t="s">
        <v>1904</v>
      </c>
      <c r="E45">
        <v>345</v>
      </c>
      <c r="F45">
        <v>275</v>
      </c>
      <c r="G45">
        <v>5</v>
      </c>
      <c r="H45" s="2" t="s">
        <v>1872</v>
      </c>
      <c r="I45" s="2" t="s">
        <v>1924</v>
      </c>
      <c r="J45" t="s">
        <v>1776</v>
      </c>
      <c r="L45" t="str">
        <f t="shared" si="0"/>
        <v>null</v>
      </c>
      <c r="N45" t="str">
        <f t="shared" si="1"/>
        <v>insert into NewArt values(2020, 42, 1375, 'Rose and Bee', 345, 275, 5, 'n', null, 'Sculpture Garden');</v>
      </c>
    </row>
    <row r="46" spans="1:14" x14ac:dyDescent="0.5">
      <c r="A46">
        <v>2020</v>
      </c>
      <c r="B46">
        <v>43</v>
      </c>
      <c r="C46">
        <v>1250</v>
      </c>
      <c r="D46" t="s">
        <v>203</v>
      </c>
      <c r="E46">
        <v>410</v>
      </c>
      <c r="F46">
        <v>120</v>
      </c>
      <c r="G46">
        <v>47</v>
      </c>
      <c r="H46" s="2" t="s">
        <v>1872</v>
      </c>
      <c r="I46" s="2" t="s">
        <v>1924</v>
      </c>
      <c r="J46" t="s">
        <v>1492</v>
      </c>
      <c r="L46" t="str">
        <f t="shared" si="0"/>
        <v>null</v>
      </c>
      <c r="N46" t="str">
        <f t="shared" si="1"/>
        <v>insert into NewArt values(2020, 43, 1250, 'Kayaks At Mill Cove', 410, 120, 47, 'n', null, 'Vogel');</v>
      </c>
    </row>
    <row r="47" spans="1:14" x14ac:dyDescent="0.5">
      <c r="A47">
        <v>2020</v>
      </c>
      <c r="B47">
        <v>44</v>
      </c>
      <c r="C47">
        <v>1070</v>
      </c>
      <c r="D47" t="s">
        <v>173</v>
      </c>
      <c r="E47">
        <v>5</v>
      </c>
      <c r="F47">
        <v>240</v>
      </c>
      <c r="G47">
        <v>21</v>
      </c>
      <c r="H47" s="2" t="s">
        <v>1872</v>
      </c>
      <c r="I47" s="2" t="s">
        <v>1924</v>
      </c>
      <c r="J47" t="s">
        <v>1775</v>
      </c>
      <c r="L47" t="str">
        <f t="shared" si="0"/>
        <v>null</v>
      </c>
      <c r="N47" t="str">
        <f t="shared" si="1"/>
        <v>insert into NewArt values(2020, 44, 1070, 'Great Marsh Jamestown', 5, 240, 21, 'n', null, 'North');</v>
      </c>
    </row>
    <row r="48" spans="1:14" x14ac:dyDescent="0.5">
      <c r="A48">
        <v>2020</v>
      </c>
      <c r="B48">
        <v>45</v>
      </c>
      <c r="C48">
        <v>160</v>
      </c>
      <c r="D48" t="s">
        <v>263</v>
      </c>
      <c r="E48">
        <v>5</v>
      </c>
      <c r="F48">
        <v>75</v>
      </c>
      <c r="G48">
        <v>105</v>
      </c>
      <c r="H48" s="2" t="s">
        <v>1872</v>
      </c>
      <c r="I48" s="2" t="s">
        <v>1924</v>
      </c>
      <c r="J48" t="s">
        <v>1779</v>
      </c>
      <c r="L48" t="str">
        <f t="shared" si="0"/>
        <v>null</v>
      </c>
      <c r="N48" t="str">
        <f t="shared" si="1"/>
        <v>insert into NewArt values(2020, 45, 160, 'Luna Moth On Oak', 5, 75, 105, 'n', null, 'Lumpkin');</v>
      </c>
    </row>
    <row r="49" spans="1:14" x14ac:dyDescent="0.5">
      <c r="A49">
        <v>2020</v>
      </c>
      <c r="B49">
        <v>46</v>
      </c>
      <c r="C49">
        <v>865</v>
      </c>
      <c r="D49" t="s">
        <v>178</v>
      </c>
      <c r="E49">
        <v>410</v>
      </c>
      <c r="F49">
        <v>200</v>
      </c>
      <c r="G49">
        <v>25</v>
      </c>
      <c r="H49" s="2" t="s">
        <v>1872</v>
      </c>
      <c r="I49" s="2" t="s">
        <v>1924</v>
      </c>
      <c r="J49" t="s">
        <v>1772</v>
      </c>
      <c r="L49" t="str">
        <f t="shared" si="0"/>
        <v>null</v>
      </c>
      <c r="N49" t="str">
        <f t="shared" si="1"/>
        <v>insert into NewArt values(2020, 46, 865, 'Beavertail', 410, 200, 25, 'n', null, 'East');</v>
      </c>
    </row>
    <row r="50" spans="1:14" x14ac:dyDescent="0.5">
      <c r="A50">
        <v>2020</v>
      </c>
      <c r="B50">
        <v>47</v>
      </c>
      <c r="C50">
        <v>160</v>
      </c>
      <c r="D50" t="s">
        <v>184</v>
      </c>
      <c r="E50">
        <v>5</v>
      </c>
      <c r="F50">
        <v>189</v>
      </c>
      <c r="G50">
        <v>44</v>
      </c>
      <c r="H50" s="2" t="s">
        <v>1872</v>
      </c>
      <c r="I50" s="2" t="s">
        <v>1924</v>
      </c>
      <c r="J50" t="s">
        <v>1769</v>
      </c>
      <c r="L50" t="str">
        <f t="shared" si="0"/>
        <v>null</v>
      </c>
      <c r="N50" t="str">
        <f t="shared" si="1"/>
        <v>insert into NewArt values(2020, 47, 160, 'Newport Bridge', 5, 189, 44, 'n', null, 'Dreier');</v>
      </c>
    </row>
    <row r="51" spans="1:14" x14ac:dyDescent="0.5">
      <c r="A51">
        <v>2020</v>
      </c>
      <c r="B51">
        <v>48</v>
      </c>
      <c r="C51">
        <v>615</v>
      </c>
      <c r="D51" t="s">
        <v>237</v>
      </c>
      <c r="E51">
        <v>265</v>
      </c>
      <c r="F51">
        <v>420</v>
      </c>
      <c r="G51">
        <v>81</v>
      </c>
      <c r="H51" s="2" t="s">
        <v>1872</v>
      </c>
      <c r="I51" s="2" t="s">
        <v>1924</v>
      </c>
      <c r="J51" t="s">
        <v>1766</v>
      </c>
      <c r="L51" t="str">
        <f t="shared" si="0"/>
        <v>null</v>
      </c>
      <c r="N51" t="str">
        <f t="shared" si="1"/>
        <v>insert into NewArt values(2020, 48, 615, 'Spring In February', 265, 420, 81, 'n', null, 'Guggenheim');</v>
      </c>
    </row>
    <row r="52" spans="1:14" x14ac:dyDescent="0.5">
      <c r="A52">
        <v>2020</v>
      </c>
      <c r="B52">
        <v>49</v>
      </c>
      <c r="C52">
        <v>1815</v>
      </c>
      <c r="D52" t="s">
        <v>223</v>
      </c>
      <c r="E52">
        <v>670</v>
      </c>
      <c r="F52">
        <v>225</v>
      </c>
      <c r="G52">
        <v>68</v>
      </c>
      <c r="H52" s="2" t="s">
        <v>1872</v>
      </c>
      <c r="I52" s="2" t="s">
        <v>1924</v>
      </c>
      <c r="J52" t="s">
        <v>1774</v>
      </c>
      <c r="L52" t="str">
        <f t="shared" si="0"/>
        <v>null</v>
      </c>
      <c r="N52" t="str">
        <f t="shared" si="1"/>
        <v>insert into NewArt values(2020, 49, 1815, 'Point Judith Lighthouse: 3 Views', 670, 225, 68, 'n', null, 'South');</v>
      </c>
    </row>
    <row r="53" spans="1:14" x14ac:dyDescent="0.5">
      <c r="A53">
        <v>2020</v>
      </c>
      <c r="B53">
        <v>50</v>
      </c>
      <c r="C53">
        <v>1750</v>
      </c>
      <c r="D53" t="s">
        <v>155</v>
      </c>
      <c r="E53">
        <v>805</v>
      </c>
      <c r="F53">
        <v>400</v>
      </c>
      <c r="G53">
        <v>8</v>
      </c>
      <c r="H53" s="2" t="s">
        <v>1872</v>
      </c>
      <c r="I53" s="2" t="s">
        <v>1924</v>
      </c>
      <c r="J53" t="s">
        <v>1766</v>
      </c>
      <c r="L53" t="str">
        <f t="shared" si="0"/>
        <v>null</v>
      </c>
      <c r="N53" t="str">
        <f t="shared" si="1"/>
        <v>insert into NewArt values(2020, 50, 1750, 'Capital City Providence', 805, 400, 8, 'n', null, 'Guggenheim');</v>
      </c>
    </row>
    <row r="54" spans="1:14" x14ac:dyDescent="0.5">
      <c r="A54">
        <v>2020</v>
      </c>
      <c r="B54">
        <v>51</v>
      </c>
      <c r="C54">
        <v>1360</v>
      </c>
      <c r="D54" t="s">
        <v>231</v>
      </c>
      <c r="E54">
        <v>805</v>
      </c>
      <c r="F54">
        <v>200</v>
      </c>
      <c r="G54">
        <v>75</v>
      </c>
      <c r="H54" s="2" t="s">
        <v>1872</v>
      </c>
      <c r="I54" s="2" t="s">
        <v>1924</v>
      </c>
      <c r="J54" t="s">
        <v>1773</v>
      </c>
      <c r="L54" t="str">
        <f t="shared" si="0"/>
        <v>null</v>
      </c>
      <c r="N54" t="str">
        <f t="shared" si="1"/>
        <v>insert into NewArt values(2020, 51, 1360, 'Apples With Blue Bottles', 805, 200, 75, 'n', null, 'West');</v>
      </c>
    </row>
    <row r="55" spans="1:14" x14ac:dyDescent="0.5">
      <c r="A55">
        <v>2020</v>
      </c>
      <c r="B55">
        <v>52</v>
      </c>
      <c r="C55">
        <v>1480</v>
      </c>
      <c r="D55" t="s">
        <v>168</v>
      </c>
      <c r="E55">
        <v>465</v>
      </c>
      <c r="F55">
        <v>550</v>
      </c>
      <c r="G55">
        <v>16</v>
      </c>
      <c r="H55" s="2" t="s">
        <v>1872</v>
      </c>
      <c r="I55" s="2" t="s">
        <v>1924</v>
      </c>
      <c r="J55" t="s">
        <v>1773</v>
      </c>
      <c r="L55" t="str">
        <f t="shared" si="0"/>
        <v>null</v>
      </c>
      <c r="N55" t="str">
        <f t="shared" si="1"/>
        <v>insert into NewArt values(2020, 52, 1480, 'What Lies Beneath', 465, 550, 16, 'n', null, 'West');</v>
      </c>
    </row>
    <row r="56" spans="1:14" x14ac:dyDescent="0.5">
      <c r="A56">
        <v>2020</v>
      </c>
      <c r="B56">
        <v>53</v>
      </c>
      <c r="C56">
        <v>1245</v>
      </c>
      <c r="D56" t="s">
        <v>233</v>
      </c>
      <c r="E56">
        <v>495</v>
      </c>
      <c r="F56">
        <v>125</v>
      </c>
      <c r="G56">
        <v>78</v>
      </c>
      <c r="H56" s="2" t="s">
        <v>1872</v>
      </c>
      <c r="I56" s="2" t="s">
        <v>1924</v>
      </c>
      <c r="J56" t="s">
        <v>1492</v>
      </c>
      <c r="L56" t="str">
        <f t="shared" si="0"/>
        <v>null</v>
      </c>
      <c r="N56" t="str">
        <f t="shared" si="1"/>
        <v>insert into NewArt values(2020, 53, 1245, 'Repetition', 495, 125, 78, 'n', null, 'Vogel');</v>
      </c>
    </row>
    <row r="57" spans="1:14" x14ac:dyDescent="0.5">
      <c r="A57">
        <v>2020</v>
      </c>
      <c r="B57">
        <v>54</v>
      </c>
      <c r="C57">
        <v>580</v>
      </c>
      <c r="D57" t="s">
        <v>269</v>
      </c>
      <c r="E57">
        <v>805</v>
      </c>
      <c r="F57">
        <v>125</v>
      </c>
      <c r="G57">
        <v>112</v>
      </c>
      <c r="H57" s="2" t="s">
        <v>1872</v>
      </c>
      <c r="I57" s="2" t="s">
        <v>1924</v>
      </c>
      <c r="J57" t="s">
        <v>1774</v>
      </c>
      <c r="L57" t="str">
        <f t="shared" si="0"/>
        <v>null</v>
      </c>
      <c r="N57" t="str">
        <f t="shared" si="1"/>
        <v>insert into NewArt values(2020, 54, 580, 'Still Life w/ Geometrics', 805, 125, 112, 'n', null, 'South');</v>
      </c>
    </row>
    <row r="58" spans="1:14" x14ac:dyDescent="0.5">
      <c r="A58">
        <v>2020</v>
      </c>
      <c r="B58">
        <v>55</v>
      </c>
      <c r="C58">
        <v>260</v>
      </c>
      <c r="D58" t="s">
        <v>196</v>
      </c>
      <c r="E58">
        <v>505</v>
      </c>
      <c r="F58">
        <v>295</v>
      </c>
      <c r="G58">
        <v>39</v>
      </c>
      <c r="H58" s="2" t="s">
        <v>1872</v>
      </c>
      <c r="I58" s="2" t="s">
        <v>1924</v>
      </c>
      <c r="J58" t="s">
        <v>1774</v>
      </c>
      <c r="L58" t="str">
        <f t="shared" si="0"/>
        <v>null</v>
      </c>
      <c r="N58" t="str">
        <f t="shared" si="1"/>
        <v>insert into NewArt values(2020, 55, 260, 'Watermelon Reflections', 505, 295, 39, 'n', null, 'South');</v>
      </c>
    </row>
    <row r="59" spans="1:14" x14ac:dyDescent="0.5">
      <c r="A59">
        <v>2020</v>
      </c>
      <c r="B59">
        <v>56</v>
      </c>
      <c r="C59">
        <v>110</v>
      </c>
      <c r="D59" t="s">
        <v>257</v>
      </c>
      <c r="E59">
        <v>535</v>
      </c>
      <c r="F59">
        <v>65</v>
      </c>
      <c r="G59">
        <v>101</v>
      </c>
      <c r="H59" s="2" t="s">
        <v>1872</v>
      </c>
      <c r="I59" s="2" t="s">
        <v>1924</v>
      </c>
      <c r="J59" t="s">
        <v>1779</v>
      </c>
      <c r="L59" t="str">
        <f t="shared" si="0"/>
        <v>null</v>
      </c>
      <c r="N59" t="str">
        <f t="shared" si="1"/>
        <v>insert into NewArt values(2020, 56, 110, 'Pit Fire Bowl', 535, 65, 101, 'n', null, 'Lumpkin');</v>
      </c>
    </row>
    <row r="60" spans="1:14" x14ac:dyDescent="0.5">
      <c r="A60">
        <v>2020</v>
      </c>
      <c r="B60">
        <v>57</v>
      </c>
      <c r="C60">
        <v>285</v>
      </c>
      <c r="D60" t="s">
        <v>179</v>
      </c>
      <c r="E60">
        <v>535</v>
      </c>
      <c r="F60">
        <v>190</v>
      </c>
      <c r="G60">
        <v>26</v>
      </c>
      <c r="H60" s="2" t="s">
        <v>1872</v>
      </c>
      <c r="I60" s="2" t="s">
        <v>1924</v>
      </c>
      <c r="J60" t="s">
        <v>1772</v>
      </c>
      <c r="L60" t="str">
        <f t="shared" si="0"/>
        <v>null</v>
      </c>
      <c r="N60" t="str">
        <f t="shared" si="1"/>
        <v>insert into NewArt values(2020, 57, 285, 'Totem Box', 535, 190, 26, 'n', null, 'East');</v>
      </c>
    </row>
    <row r="61" spans="1:14" x14ac:dyDescent="0.5">
      <c r="A61">
        <v>2020</v>
      </c>
      <c r="B61">
        <v>58</v>
      </c>
      <c r="C61">
        <v>1570</v>
      </c>
      <c r="D61" t="s">
        <v>222</v>
      </c>
      <c r="E61">
        <v>405</v>
      </c>
      <c r="F61">
        <v>200</v>
      </c>
      <c r="G61">
        <v>67</v>
      </c>
      <c r="H61" s="2" t="s">
        <v>1872</v>
      </c>
      <c r="I61" s="2" t="s">
        <v>1924</v>
      </c>
      <c r="J61" t="s">
        <v>1495</v>
      </c>
      <c r="L61" t="str">
        <f t="shared" si="0"/>
        <v>null</v>
      </c>
      <c r="N61" t="str">
        <f t="shared" si="1"/>
        <v>insert into NewArt values(2020, 58, 1570, 'Floral Elegance I', 405, 200, 67, 'n', null, 'Walker');</v>
      </c>
    </row>
    <row r="62" spans="1:14" x14ac:dyDescent="0.5">
      <c r="A62">
        <v>2020</v>
      </c>
      <c r="B62">
        <v>59</v>
      </c>
      <c r="C62">
        <v>695</v>
      </c>
      <c r="D62" t="s">
        <v>131</v>
      </c>
      <c r="E62">
        <v>590</v>
      </c>
      <c r="F62">
        <v>125</v>
      </c>
      <c r="G62">
        <v>77</v>
      </c>
      <c r="H62" s="2" t="s">
        <v>1872</v>
      </c>
      <c r="I62" s="2" t="s">
        <v>1924</v>
      </c>
      <c r="J62" t="s">
        <v>1775</v>
      </c>
      <c r="L62" t="str">
        <f t="shared" si="0"/>
        <v>null</v>
      </c>
      <c r="N62" t="str">
        <f t="shared" si="1"/>
        <v>insert into NewArt values(2020, 59, 695, 'Untitled', 590, 125, 77, 'n', null, 'North');</v>
      </c>
    </row>
    <row r="63" spans="1:14" x14ac:dyDescent="0.5">
      <c r="A63">
        <v>2020</v>
      </c>
      <c r="B63">
        <v>60</v>
      </c>
      <c r="C63">
        <v>215</v>
      </c>
      <c r="D63" t="s">
        <v>193</v>
      </c>
      <c r="E63">
        <v>405</v>
      </c>
      <c r="F63">
        <v>140</v>
      </c>
      <c r="G63">
        <v>37</v>
      </c>
      <c r="H63" s="2" t="s">
        <v>1872</v>
      </c>
      <c r="I63" s="2" t="s">
        <v>1924</v>
      </c>
      <c r="J63" t="s">
        <v>1492</v>
      </c>
      <c r="L63" t="str">
        <f t="shared" si="0"/>
        <v>null</v>
      </c>
      <c r="N63" t="str">
        <f t="shared" si="1"/>
        <v>insert into NewArt values(2020, 60, 215, 'Pink Explosion', 405, 140, 37, 'n', null, 'Vogel');</v>
      </c>
    </row>
    <row r="64" spans="1:14" x14ac:dyDescent="0.5">
      <c r="A64">
        <v>2020</v>
      </c>
      <c r="B64">
        <v>61</v>
      </c>
      <c r="C64">
        <v>1305</v>
      </c>
      <c r="D64" t="s">
        <v>198</v>
      </c>
      <c r="E64">
        <v>485</v>
      </c>
      <c r="F64">
        <v>125</v>
      </c>
      <c r="G64">
        <v>41</v>
      </c>
      <c r="H64" s="2" t="s">
        <v>1872</v>
      </c>
      <c r="I64" s="2" t="s">
        <v>1924</v>
      </c>
      <c r="J64" t="s">
        <v>1492</v>
      </c>
      <c r="L64" t="str">
        <f t="shared" si="0"/>
        <v>null</v>
      </c>
      <c r="N64" t="str">
        <f t="shared" si="1"/>
        <v>insert into NewArt values(2020, 61, 1305, 'Covered Jar', 485, 125, 41, 'n', null, 'Vogel');</v>
      </c>
    </row>
    <row r="65" spans="1:14" x14ac:dyDescent="0.5">
      <c r="A65">
        <v>2020</v>
      </c>
      <c r="B65">
        <v>62</v>
      </c>
      <c r="C65">
        <v>1520</v>
      </c>
      <c r="D65" t="s">
        <v>270</v>
      </c>
      <c r="E65">
        <v>365</v>
      </c>
      <c r="F65">
        <v>150</v>
      </c>
      <c r="G65" s="2" t="s">
        <v>1924</v>
      </c>
      <c r="H65" s="2" t="s">
        <v>1872</v>
      </c>
      <c r="I65" s="2" t="s">
        <v>1924</v>
      </c>
      <c r="J65" t="s">
        <v>1776</v>
      </c>
      <c r="L65" t="str">
        <f t="shared" si="0"/>
        <v>null</v>
      </c>
      <c r="N65" t="str">
        <f t="shared" si="1"/>
        <v>insert into NewArt values(2020, 62, 1520, 'Dancing Waves', 365, 150, null, 'n', null, 'Sculpture Garden');</v>
      </c>
    </row>
    <row r="66" spans="1:14" x14ac:dyDescent="0.5">
      <c r="A66">
        <v>2020</v>
      </c>
      <c r="B66">
        <v>63</v>
      </c>
      <c r="C66">
        <v>740</v>
      </c>
      <c r="D66" t="s">
        <v>131</v>
      </c>
      <c r="E66">
        <v>280</v>
      </c>
      <c r="F66">
        <v>225</v>
      </c>
      <c r="G66">
        <v>52</v>
      </c>
      <c r="H66" s="2" t="s">
        <v>1872</v>
      </c>
      <c r="I66" s="2" t="s">
        <v>1924</v>
      </c>
      <c r="J66" t="s">
        <v>1774</v>
      </c>
      <c r="L66" t="str">
        <f t="shared" si="0"/>
        <v>null</v>
      </c>
      <c r="N66" t="str">
        <f t="shared" si="1"/>
        <v>insert into NewArt values(2020, 63, 740, 'Untitled', 280, 225, 52, 'n', null, 'South');</v>
      </c>
    </row>
    <row r="67" spans="1:14" x14ac:dyDescent="0.5">
      <c r="A67">
        <v>2020</v>
      </c>
      <c r="B67">
        <v>64</v>
      </c>
      <c r="C67">
        <v>160</v>
      </c>
      <c r="D67" t="s">
        <v>144</v>
      </c>
      <c r="E67">
        <v>5</v>
      </c>
      <c r="F67">
        <v>65</v>
      </c>
      <c r="G67">
        <v>1</v>
      </c>
      <c r="H67" s="2" t="s">
        <v>1872</v>
      </c>
      <c r="I67" s="2" t="s">
        <v>1924</v>
      </c>
      <c r="J67" t="s">
        <v>1767</v>
      </c>
      <c r="L67" t="str">
        <f t="shared" si="0"/>
        <v>null</v>
      </c>
      <c r="N67" t="str">
        <f t="shared" si="1"/>
        <v>insert into NewArt values(2020, 64, 160, 'Morning Dove Nest', 5, 65, 1, 'n', null, 'Saatchi');</v>
      </c>
    </row>
    <row r="68" spans="1:14" x14ac:dyDescent="0.5">
      <c r="A68">
        <v>2020</v>
      </c>
      <c r="B68">
        <v>65</v>
      </c>
      <c r="C68">
        <v>780</v>
      </c>
      <c r="D68" t="s">
        <v>152</v>
      </c>
      <c r="E68">
        <v>590</v>
      </c>
      <c r="F68">
        <v>160</v>
      </c>
      <c r="G68">
        <v>6</v>
      </c>
      <c r="H68" s="2" t="s">
        <v>1872</v>
      </c>
      <c r="I68" s="2" t="s">
        <v>1924</v>
      </c>
      <c r="J68" t="s">
        <v>1771</v>
      </c>
      <c r="L68" t="str">
        <f t="shared" si="0"/>
        <v>null</v>
      </c>
      <c r="N68" t="str">
        <f t="shared" si="1"/>
        <v>insert into NewArt values(2020, 65, 780, 'Alaskan Winter', 590, 160, 6, 'n', null, 'Moretti');</v>
      </c>
    </row>
    <row r="69" spans="1:14" x14ac:dyDescent="0.5">
      <c r="A69">
        <v>2020</v>
      </c>
      <c r="B69">
        <v>66</v>
      </c>
      <c r="C69">
        <v>660</v>
      </c>
      <c r="D69" t="s">
        <v>212</v>
      </c>
      <c r="E69">
        <v>590</v>
      </c>
      <c r="F69">
        <v>100</v>
      </c>
      <c r="G69">
        <v>57</v>
      </c>
      <c r="H69" s="2" t="s">
        <v>1872</v>
      </c>
      <c r="I69" s="2" t="s">
        <v>1924</v>
      </c>
      <c r="J69" t="s">
        <v>1774</v>
      </c>
      <c r="L69" t="str">
        <f t="shared" ref="L69:L132" si="2">IF(I69 = "null","null","'" &amp; I69 &amp; "'")</f>
        <v>null</v>
      </c>
      <c r="N69" t="str">
        <f t="shared" ref="N69:N132" si="3">"insert into NewArt values(" &amp; A69 &amp; ", " &amp; B69 &amp; ", " &amp; C69 &amp; ", '" &amp; D69 &amp; "', " &amp;E69 &amp; ", " &amp; F69 &amp; ", " &amp; G69 &amp; ", '" &amp; H69 &amp; "', " &amp; L69 &amp; ", '" &amp; J69 &amp; "');"</f>
        <v>insert into NewArt values(2020, 66, 660, 'Teapot', 590, 100, 57, 'n', null, 'South');</v>
      </c>
    </row>
    <row r="70" spans="1:14" x14ac:dyDescent="0.5">
      <c r="A70">
        <v>2020</v>
      </c>
      <c r="B70">
        <v>67</v>
      </c>
      <c r="C70">
        <v>565</v>
      </c>
      <c r="D70" t="s">
        <v>272</v>
      </c>
      <c r="E70">
        <v>760</v>
      </c>
      <c r="F70">
        <v>75</v>
      </c>
      <c r="G70" s="2" t="s">
        <v>1924</v>
      </c>
      <c r="H70" s="2" t="s">
        <v>1872</v>
      </c>
      <c r="I70" s="2" t="s">
        <v>1924</v>
      </c>
      <c r="J70" t="s">
        <v>1783</v>
      </c>
      <c r="L70" t="str">
        <f t="shared" si="2"/>
        <v>null</v>
      </c>
      <c r="N70" t="str">
        <f t="shared" si="3"/>
        <v>insert into NewArt values(2020, 67, 565, 'Forged Five', 760, 75, null, 'n', null, 'Sculpture Terrace');</v>
      </c>
    </row>
    <row r="71" spans="1:14" x14ac:dyDescent="0.5">
      <c r="A71">
        <v>2020</v>
      </c>
      <c r="B71">
        <v>68</v>
      </c>
      <c r="C71">
        <v>560</v>
      </c>
      <c r="D71" t="s">
        <v>225</v>
      </c>
      <c r="E71">
        <v>120</v>
      </c>
      <c r="F71">
        <v>90</v>
      </c>
      <c r="G71">
        <v>70</v>
      </c>
      <c r="H71" s="2" t="s">
        <v>1872</v>
      </c>
      <c r="I71" s="2" t="s">
        <v>1924</v>
      </c>
      <c r="J71" t="s">
        <v>1492</v>
      </c>
      <c r="L71" t="str">
        <f t="shared" si="2"/>
        <v>null</v>
      </c>
      <c r="N71" t="str">
        <f t="shared" si="3"/>
        <v>insert into NewArt values(2020, 68, 560, 'Galilee I', 120, 90, 70, 'n', null, 'Vogel');</v>
      </c>
    </row>
    <row r="72" spans="1:14" x14ac:dyDescent="0.5">
      <c r="A72">
        <v>2020</v>
      </c>
      <c r="B72">
        <v>69</v>
      </c>
      <c r="C72">
        <v>675</v>
      </c>
      <c r="D72" t="s">
        <v>183</v>
      </c>
      <c r="E72">
        <v>375</v>
      </c>
      <c r="F72">
        <v>325</v>
      </c>
      <c r="G72">
        <v>29</v>
      </c>
      <c r="H72" s="2" t="s">
        <v>1872</v>
      </c>
      <c r="I72" s="2" t="s">
        <v>1924</v>
      </c>
      <c r="J72" t="s">
        <v>1772</v>
      </c>
      <c r="L72" t="str">
        <f t="shared" si="2"/>
        <v>null</v>
      </c>
      <c r="N72" t="str">
        <f t="shared" si="3"/>
        <v>insert into NewArt values(2020, 69, 675, 'Together We Stand', 375, 325, 29, 'n', null, 'East');</v>
      </c>
    </row>
    <row r="73" spans="1:14" x14ac:dyDescent="0.5">
      <c r="A73">
        <v>2020</v>
      </c>
      <c r="B73">
        <v>70</v>
      </c>
      <c r="C73">
        <v>60</v>
      </c>
      <c r="D73" t="s">
        <v>211</v>
      </c>
      <c r="E73">
        <v>590</v>
      </c>
      <c r="F73">
        <v>75</v>
      </c>
      <c r="G73">
        <v>55</v>
      </c>
      <c r="H73" s="2" t="s">
        <v>1872</v>
      </c>
      <c r="I73" s="2" t="s">
        <v>1924</v>
      </c>
      <c r="J73" t="s">
        <v>1768</v>
      </c>
      <c r="L73" t="str">
        <f t="shared" si="2"/>
        <v>null</v>
      </c>
      <c r="N73" t="str">
        <f t="shared" si="3"/>
        <v>insert into NewArt values(2020, 70, 60, 'Seaweed Bowl', 590, 75, 55, 'n', null, 'Rubell');</v>
      </c>
    </row>
    <row r="74" spans="1:14" x14ac:dyDescent="0.5">
      <c r="A74">
        <v>2020</v>
      </c>
      <c r="B74">
        <v>71</v>
      </c>
      <c r="C74">
        <v>1895</v>
      </c>
      <c r="D74" t="s">
        <v>1905</v>
      </c>
      <c r="E74">
        <v>630</v>
      </c>
      <c r="F74">
        <v>85</v>
      </c>
      <c r="G74" s="2" t="s">
        <v>1924</v>
      </c>
      <c r="H74" s="2" t="s">
        <v>1872</v>
      </c>
      <c r="I74" s="2" t="s">
        <v>1924</v>
      </c>
      <c r="J74" t="s">
        <v>1773</v>
      </c>
      <c r="L74" t="str">
        <f t="shared" si="2"/>
        <v>null</v>
      </c>
      <c r="N74" t="str">
        <f t="shared" si="3"/>
        <v>insert into NewArt values(2020, 71, 1895, 'Black and Brown Teapot', 630, 85, null, 'n', null, 'West');</v>
      </c>
    </row>
    <row r="75" spans="1:14" x14ac:dyDescent="0.5">
      <c r="A75">
        <v>2020</v>
      </c>
      <c r="B75">
        <v>72</v>
      </c>
      <c r="C75">
        <v>1600</v>
      </c>
      <c r="D75" t="s">
        <v>161</v>
      </c>
      <c r="E75">
        <v>590</v>
      </c>
      <c r="F75">
        <v>95</v>
      </c>
      <c r="G75">
        <v>12</v>
      </c>
      <c r="H75" s="2" t="s">
        <v>1872</v>
      </c>
      <c r="I75" s="2" t="s">
        <v>1924</v>
      </c>
      <c r="J75" t="s">
        <v>1769</v>
      </c>
      <c r="L75" t="str">
        <f t="shared" si="2"/>
        <v>null</v>
      </c>
      <c r="N75" t="str">
        <f t="shared" si="3"/>
        <v>insert into NewArt values(2020, 72, 1600, 'Luscious Vase', 590, 95, 12, 'n', null, 'Dreier');</v>
      </c>
    </row>
    <row r="76" spans="1:14" x14ac:dyDescent="0.5">
      <c r="A76">
        <v>2020</v>
      </c>
      <c r="B76">
        <v>73</v>
      </c>
      <c r="C76">
        <v>750</v>
      </c>
      <c r="D76" t="s">
        <v>171</v>
      </c>
      <c r="E76">
        <v>590</v>
      </c>
      <c r="F76">
        <v>75</v>
      </c>
      <c r="G76">
        <v>19</v>
      </c>
      <c r="H76" s="2" t="s">
        <v>1872</v>
      </c>
      <c r="I76" s="2" t="s">
        <v>1924</v>
      </c>
      <c r="J76" t="s">
        <v>1772</v>
      </c>
      <c r="L76" t="str">
        <f t="shared" si="2"/>
        <v>null</v>
      </c>
      <c r="N76" t="str">
        <f t="shared" si="3"/>
        <v>insert into NewArt values(2020, 73, 750, 'Dog Rose Pitcher', 590, 75, 19, 'n', null, 'East');</v>
      </c>
    </row>
    <row r="77" spans="1:14" x14ac:dyDescent="0.5">
      <c r="A77">
        <v>2020</v>
      </c>
      <c r="B77">
        <v>74</v>
      </c>
      <c r="C77">
        <v>1005</v>
      </c>
      <c r="D77" t="s">
        <v>232</v>
      </c>
      <c r="E77">
        <v>590</v>
      </c>
      <c r="F77">
        <v>90</v>
      </c>
      <c r="G77">
        <v>98</v>
      </c>
      <c r="H77" s="2" t="s">
        <v>1872</v>
      </c>
      <c r="I77" s="2" t="s">
        <v>1924</v>
      </c>
      <c r="J77" t="s">
        <v>1766</v>
      </c>
      <c r="L77" t="str">
        <f t="shared" si="2"/>
        <v>null</v>
      </c>
      <c r="N77" t="str">
        <f t="shared" si="3"/>
        <v>insert into NewArt values(2020, 74, 1005, 'Bowl', 590, 90, 98, 'n', null, 'Guggenheim');</v>
      </c>
    </row>
    <row r="78" spans="1:14" x14ac:dyDescent="0.5">
      <c r="A78">
        <v>2020</v>
      </c>
      <c r="B78">
        <v>75</v>
      </c>
      <c r="C78">
        <v>460</v>
      </c>
      <c r="D78" t="s">
        <v>249</v>
      </c>
      <c r="E78">
        <v>75</v>
      </c>
      <c r="F78">
        <v>175</v>
      </c>
      <c r="G78">
        <v>93</v>
      </c>
      <c r="H78" s="2" t="s">
        <v>1872</v>
      </c>
      <c r="I78" s="2" t="s">
        <v>1924</v>
      </c>
      <c r="J78" t="s">
        <v>1774</v>
      </c>
      <c r="L78" t="str">
        <f t="shared" si="2"/>
        <v>null</v>
      </c>
      <c r="N78" t="str">
        <f t="shared" si="3"/>
        <v>insert into NewArt values(2020, 75, 460, 'Torn', 75, 175, 93, 'n', null, 'South');</v>
      </c>
    </row>
    <row r="79" spans="1:14" x14ac:dyDescent="0.5">
      <c r="A79">
        <v>2020</v>
      </c>
      <c r="B79">
        <v>76</v>
      </c>
      <c r="C79">
        <v>1240</v>
      </c>
      <c r="D79" t="s">
        <v>275</v>
      </c>
      <c r="E79">
        <v>45</v>
      </c>
      <c r="F79">
        <v>125</v>
      </c>
      <c r="G79" s="2" t="s">
        <v>1924</v>
      </c>
      <c r="H79" s="2" t="s">
        <v>1872</v>
      </c>
      <c r="I79" s="2" t="s">
        <v>1924</v>
      </c>
      <c r="J79" t="s">
        <v>1772</v>
      </c>
      <c r="L79" t="str">
        <f t="shared" si="2"/>
        <v>null</v>
      </c>
      <c r="N79" t="str">
        <f t="shared" si="3"/>
        <v>insert into NewArt values(2020, 76, 1240, 'Within', 45, 125, null, 'n', null, 'East');</v>
      </c>
    </row>
    <row r="80" spans="1:14" x14ac:dyDescent="0.5">
      <c r="A80">
        <v>2020</v>
      </c>
      <c r="B80">
        <v>77</v>
      </c>
      <c r="C80">
        <v>1645</v>
      </c>
      <c r="D80" t="s">
        <v>220</v>
      </c>
      <c r="E80">
        <v>410</v>
      </c>
      <c r="F80">
        <v>175</v>
      </c>
      <c r="G80">
        <v>65</v>
      </c>
      <c r="H80" s="2" t="s">
        <v>1872</v>
      </c>
      <c r="I80" s="2" t="s">
        <v>1924</v>
      </c>
      <c r="J80" t="s">
        <v>1495</v>
      </c>
      <c r="L80" t="str">
        <f t="shared" si="2"/>
        <v>null</v>
      </c>
      <c r="N80" t="str">
        <f t="shared" si="3"/>
        <v>insert into NewArt values(2020, 77, 1645, 'Giraffe', 410, 175, 65, 'n', null, 'Walker');</v>
      </c>
    </row>
    <row r="81" spans="1:14" x14ac:dyDescent="0.5">
      <c r="A81">
        <v>2020</v>
      </c>
      <c r="B81">
        <v>78</v>
      </c>
      <c r="C81">
        <v>1205</v>
      </c>
      <c r="D81" t="s">
        <v>189</v>
      </c>
      <c r="E81">
        <v>5</v>
      </c>
      <c r="F81">
        <v>350</v>
      </c>
      <c r="G81">
        <v>33</v>
      </c>
      <c r="H81" s="2" t="s">
        <v>1872</v>
      </c>
      <c r="I81" s="2" t="s">
        <v>1924</v>
      </c>
      <c r="J81" t="s">
        <v>1775</v>
      </c>
      <c r="L81" t="str">
        <f t="shared" si="2"/>
        <v>null</v>
      </c>
      <c r="N81" t="str">
        <f t="shared" si="3"/>
        <v>insert into NewArt values(2020, 78, 1205, 'Wine And Fruit', 5, 350, 33, 'n', null, 'North');</v>
      </c>
    </row>
    <row r="82" spans="1:14" x14ac:dyDescent="0.5">
      <c r="A82">
        <v>2020</v>
      </c>
      <c r="B82">
        <v>79</v>
      </c>
      <c r="C82">
        <v>335</v>
      </c>
      <c r="D82" t="s">
        <v>232</v>
      </c>
      <c r="E82">
        <v>535</v>
      </c>
      <c r="F82">
        <v>120</v>
      </c>
      <c r="G82">
        <v>76</v>
      </c>
      <c r="H82" s="2" t="s">
        <v>1872</v>
      </c>
      <c r="I82" s="2" t="s">
        <v>1924</v>
      </c>
      <c r="J82" t="s">
        <v>1492</v>
      </c>
      <c r="L82" t="str">
        <f t="shared" si="2"/>
        <v>null</v>
      </c>
      <c r="N82" t="str">
        <f t="shared" si="3"/>
        <v>insert into NewArt values(2020, 79, 335, 'Bowl', 535, 120, 76, 'n', null, 'Vogel');</v>
      </c>
    </row>
    <row r="83" spans="1:14" x14ac:dyDescent="0.5">
      <c r="A83">
        <v>2020</v>
      </c>
      <c r="B83">
        <v>80</v>
      </c>
      <c r="C83">
        <v>750</v>
      </c>
      <c r="D83" t="s">
        <v>247</v>
      </c>
      <c r="E83">
        <v>805</v>
      </c>
      <c r="F83">
        <v>150</v>
      </c>
      <c r="G83">
        <v>91</v>
      </c>
      <c r="H83" s="2" t="s">
        <v>1872</v>
      </c>
      <c r="I83" s="2" t="s">
        <v>1924</v>
      </c>
      <c r="J83" t="s">
        <v>1774</v>
      </c>
      <c r="L83" t="str">
        <f t="shared" si="2"/>
        <v>null</v>
      </c>
      <c r="N83" t="str">
        <f t="shared" si="3"/>
        <v>insert into NewArt values(2020, 80, 750, 'Plum Pair #1', 805, 150, 91, 'n', null, 'South');</v>
      </c>
    </row>
    <row r="84" spans="1:14" x14ac:dyDescent="0.5">
      <c r="A84">
        <v>2020</v>
      </c>
      <c r="B84">
        <v>81</v>
      </c>
      <c r="C84">
        <v>750</v>
      </c>
      <c r="D84" t="s">
        <v>267</v>
      </c>
      <c r="E84">
        <v>805</v>
      </c>
      <c r="F84">
        <v>150</v>
      </c>
      <c r="G84">
        <v>110</v>
      </c>
      <c r="H84" s="2" t="s">
        <v>1872</v>
      </c>
      <c r="I84" s="2" t="s">
        <v>1924</v>
      </c>
      <c r="J84" t="s">
        <v>1771</v>
      </c>
      <c r="L84" t="str">
        <f t="shared" si="2"/>
        <v>null</v>
      </c>
      <c r="N84" t="str">
        <f t="shared" si="3"/>
        <v>insert into NewArt values(2020, 81, 750, 'Plum Pair #2', 805, 150, 110, 'n', null, 'Moretti');</v>
      </c>
    </row>
    <row r="85" spans="1:14" x14ac:dyDescent="0.5">
      <c r="A85">
        <v>2020</v>
      </c>
      <c r="B85">
        <v>82</v>
      </c>
      <c r="C85">
        <v>1205</v>
      </c>
      <c r="D85" t="s">
        <v>230</v>
      </c>
      <c r="E85">
        <v>5</v>
      </c>
      <c r="F85">
        <v>400</v>
      </c>
      <c r="G85">
        <v>74</v>
      </c>
      <c r="H85" s="2" t="s">
        <v>1872</v>
      </c>
      <c r="I85" s="2" t="s">
        <v>1924</v>
      </c>
      <c r="J85" t="s">
        <v>1768</v>
      </c>
      <c r="L85" t="str">
        <f t="shared" si="2"/>
        <v>null</v>
      </c>
      <c r="N85" t="str">
        <f t="shared" si="3"/>
        <v>insert into NewArt values(2020, 82, 1205, 'Reflections', 5, 400, 74, 'n', null, 'Rubell');</v>
      </c>
    </row>
    <row r="86" spans="1:14" x14ac:dyDescent="0.5">
      <c r="A86">
        <v>2020</v>
      </c>
      <c r="B86">
        <v>83</v>
      </c>
      <c r="C86">
        <v>280</v>
      </c>
      <c r="D86" t="s">
        <v>165</v>
      </c>
      <c r="E86">
        <v>780</v>
      </c>
      <c r="F86">
        <v>115</v>
      </c>
      <c r="G86">
        <v>14</v>
      </c>
      <c r="H86" s="2" t="s">
        <v>1872</v>
      </c>
      <c r="I86" s="2" t="s">
        <v>1924</v>
      </c>
      <c r="J86" t="s">
        <v>1774</v>
      </c>
      <c r="L86" t="str">
        <f t="shared" si="2"/>
        <v>null</v>
      </c>
      <c r="N86" t="str">
        <f t="shared" si="3"/>
        <v>insert into NewArt values(2020, 83, 280, 'Cherry Bowl', 780, 115, 14, 'n', null, 'South');</v>
      </c>
    </row>
    <row r="87" spans="1:14" x14ac:dyDescent="0.5">
      <c r="A87">
        <v>2020</v>
      </c>
      <c r="B87">
        <v>84</v>
      </c>
      <c r="C87">
        <v>1225</v>
      </c>
      <c r="D87" t="s">
        <v>207</v>
      </c>
      <c r="E87">
        <v>505</v>
      </c>
      <c r="F87">
        <v>995</v>
      </c>
      <c r="G87">
        <v>51</v>
      </c>
      <c r="H87" s="2" t="s">
        <v>1872</v>
      </c>
      <c r="I87" s="2" t="s">
        <v>1924</v>
      </c>
      <c r="J87" t="s">
        <v>1775</v>
      </c>
      <c r="L87" t="str">
        <f t="shared" si="2"/>
        <v>null</v>
      </c>
      <c r="N87" t="str">
        <f t="shared" si="3"/>
        <v>insert into NewArt values(2020, 84, 1225, 'Enormity', 505, 995, 51, 'n', null, 'North');</v>
      </c>
    </row>
    <row r="88" spans="1:14" x14ac:dyDescent="0.5">
      <c r="A88">
        <v>2020</v>
      </c>
      <c r="B88">
        <v>85</v>
      </c>
      <c r="C88">
        <v>260</v>
      </c>
      <c r="D88" t="s">
        <v>167</v>
      </c>
      <c r="E88">
        <v>505</v>
      </c>
      <c r="F88">
        <v>195</v>
      </c>
      <c r="G88">
        <v>15</v>
      </c>
      <c r="H88" s="2" t="s">
        <v>1872</v>
      </c>
      <c r="I88" s="2" t="s">
        <v>1924</v>
      </c>
      <c r="J88" t="s">
        <v>1772</v>
      </c>
      <c r="L88" t="str">
        <f t="shared" si="2"/>
        <v>null</v>
      </c>
      <c r="N88" t="str">
        <f t="shared" si="3"/>
        <v>insert into NewArt values(2020, 85, 260, 'Officers Quarters', 505, 195, 15, 'n', null, 'East');</v>
      </c>
    </row>
    <row r="89" spans="1:14" x14ac:dyDescent="0.5">
      <c r="A89">
        <v>2020</v>
      </c>
      <c r="B89">
        <v>86</v>
      </c>
      <c r="C89">
        <v>640</v>
      </c>
      <c r="D89" t="s">
        <v>170</v>
      </c>
      <c r="E89">
        <v>505</v>
      </c>
      <c r="F89">
        <v>175</v>
      </c>
      <c r="G89">
        <v>18</v>
      </c>
      <c r="H89" s="2" t="s">
        <v>1872</v>
      </c>
      <c r="I89" s="2" t="s">
        <v>1924</v>
      </c>
      <c r="J89" t="s">
        <v>1492</v>
      </c>
      <c r="L89" t="str">
        <f t="shared" si="2"/>
        <v>null</v>
      </c>
      <c r="N89" t="str">
        <f t="shared" si="3"/>
        <v>insert into NewArt values(2020, 86, 640, 'Winters Dress', 505, 175, 18, 'n', null, 'Vogel');</v>
      </c>
    </row>
    <row r="90" spans="1:14" x14ac:dyDescent="0.5">
      <c r="A90">
        <v>2020</v>
      </c>
      <c r="B90">
        <v>87</v>
      </c>
      <c r="C90">
        <v>405</v>
      </c>
      <c r="D90" t="s">
        <v>208</v>
      </c>
      <c r="E90">
        <v>655</v>
      </c>
      <c r="F90">
        <v>250</v>
      </c>
      <c r="G90">
        <v>53</v>
      </c>
      <c r="H90" s="2" t="s">
        <v>1872</v>
      </c>
      <c r="I90" s="2" t="s">
        <v>1924</v>
      </c>
      <c r="J90" t="s">
        <v>1773</v>
      </c>
      <c r="L90" t="str">
        <f t="shared" si="2"/>
        <v>null</v>
      </c>
      <c r="N90" t="str">
        <f t="shared" si="3"/>
        <v>insert into NewArt values(2020, 87, 405, 'Falks Market', 655, 250, 53, 'n', null, 'West');</v>
      </c>
    </row>
    <row r="91" spans="1:14" x14ac:dyDescent="0.5">
      <c r="A91">
        <v>2020</v>
      </c>
      <c r="B91">
        <v>88</v>
      </c>
      <c r="C91">
        <v>405</v>
      </c>
      <c r="D91" t="s">
        <v>251</v>
      </c>
      <c r="E91">
        <v>505</v>
      </c>
      <c r="F91">
        <v>150</v>
      </c>
      <c r="G91">
        <v>94</v>
      </c>
      <c r="H91" s="2" t="s">
        <v>1872</v>
      </c>
      <c r="I91" s="2" t="s">
        <v>1924</v>
      </c>
      <c r="J91" t="s">
        <v>1774</v>
      </c>
      <c r="L91" t="str">
        <f t="shared" si="2"/>
        <v>null</v>
      </c>
      <c r="N91" t="str">
        <f t="shared" si="3"/>
        <v>insert into NewArt values(2020, 88, 405, 'The Stream', 505, 150, 94, 'n', null, 'South');</v>
      </c>
    </row>
    <row r="92" spans="1:14" x14ac:dyDescent="0.5">
      <c r="A92">
        <v>2020</v>
      </c>
      <c r="B92">
        <v>89</v>
      </c>
      <c r="C92">
        <v>1610</v>
      </c>
      <c r="D92" t="s">
        <v>264</v>
      </c>
      <c r="E92">
        <v>805</v>
      </c>
      <c r="F92">
        <v>75</v>
      </c>
      <c r="G92">
        <v>106</v>
      </c>
      <c r="H92" s="2" t="s">
        <v>1872</v>
      </c>
      <c r="I92" s="2" t="s">
        <v>1924</v>
      </c>
      <c r="J92" t="s">
        <v>1768</v>
      </c>
      <c r="L92" t="str">
        <f t="shared" si="2"/>
        <v>null</v>
      </c>
      <c r="N92" t="str">
        <f t="shared" si="3"/>
        <v>insert into NewArt values(2020, 89, 1610, 'Secret Staircase', 805, 75, 106, 'n', null, 'Rubell');</v>
      </c>
    </row>
    <row r="93" spans="1:14" x14ac:dyDescent="0.5">
      <c r="A93">
        <v>2020</v>
      </c>
      <c r="B93">
        <v>90</v>
      </c>
      <c r="C93">
        <v>1075</v>
      </c>
      <c r="D93" t="s">
        <v>150</v>
      </c>
      <c r="E93">
        <v>70</v>
      </c>
      <c r="F93">
        <v>95</v>
      </c>
      <c r="G93">
        <v>4</v>
      </c>
      <c r="H93" s="2" t="s">
        <v>1872</v>
      </c>
      <c r="I93" s="2" t="s">
        <v>1924</v>
      </c>
      <c r="J93" t="s">
        <v>1769</v>
      </c>
      <c r="L93" t="str">
        <f t="shared" si="2"/>
        <v>null</v>
      </c>
      <c r="N93" t="str">
        <f t="shared" si="3"/>
        <v>insert into NewArt values(2020, 90, 1075, 'Blue Wave', 70, 95, 4, 'n', null, 'Dreier');</v>
      </c>
    </row>
    <row r="94" spans="1:14" x14ac:dyDescent="0.5">
      <c r="A94">
        <v>2020</v>
      </c>
      <c r="B94">
        <v>91</v>
      </c>
      <c r="C94">
        <v>1220</v>
      </c>
      <c r="D94" t="s">
        <v>214</v>
      </c>
      <c r="E94">
        <v>465</v>
      </c>
      <c r="F94">
        <v>250</v>
      </c>
      <c r="G94">
        <v>59</v>
      </c>
      <c r="H94" s="2" t="s">
        <v>1872</v>
      </c>
      <c r="I94" s="2" t="s">
        <v>1924</v>
      </c>
      <c r="J94" t="s">
        <v>1772</v>
      </c>
      <c r="L94" t="str">
        <f t="shared" si="2"/>
        <v>null</v>
      </c>
      <c r="N94" t="str">
        <f t="shared" si="3"/>
        <v>insert into NewArt values(2020, 91, 1220, 'Sunset On The Farm', 465, 250, 59, 'n', null, 'East');</v>
      </c>
    </row>
    <row r="95" spans="1:14" x14ac:dyDescent="0.5">
      <c r="A95">
        <v>2020</v>
      </c>
      <c r="B95">
        <v>92</v>
      </c>
      <c r="C95">
        <v>840</v>
      </c>
      <c r="D95" t="s">
        <v>191</v>
      </c>
      <c r="E95">
        <v>805</v>
      </c>
      <c r="F95">
        <v>150</v>
      </c>
      <c r="G95">
        <v>35</v>
      </c>
      <c r="H95" s="2" t="s">
        <v>1872</v>
      </c>
      <c r="I95" s="2" t="s">
        <v>1924</v>
      </c>
      <c r="J95" t="s">
        <v>1492</v>
      </c>
      <c r="L95" t="str">
        <f t="shared" si="2"/>
        <v>null</v>
      </c>
      <c r="N95" t="str">
        <f t="shared" si="3"/>
        <v>insert into NewArt values(2020, 92, 840, 'Crabby', 805, 150, 35, 'n', null, 'Vogel');</v>
      </c>
    </row>
    <row r="96" spans="1:14" x14ac:dyDescent="0.5">
      <c r="A96">
        <v>2020</v>
      </c>
      <c r="B96">
        <v>93</v>
      </c>
      <c r="C96">
        <v>65</v>
      </c>
      <c r="D96" t="s">
        <v>201</v>
      </c>
      <c r="E96">
        <v>345</v>
      </c>
      <c r="F96">
        <v>400</v>
      </c>
      <c r="G96">
        <v>45</v>
      </c>
      <c r="H96" s="2" t="s">
        <v>1872</v>
      </c>
      <c r="I96" s="2" t="s">
        <v>1924</v>
      </c>
      <c r="J96" t="s">
        <v>1773</v>
      </c>
      <c r="L96" t="str">
        <f t="shared" si="2"/>
        <v>null</v>
      </c>
      <c r="N96" t="str">
        <f t="shared" si="3"/>
        <v>insert into NewArt values(2020, 93, 65, 'Music After Midnight', 345, 400, 45, 'n', null, 'West');</v>
      </c>
    </row>
    <row r="97" spans="1:14" x14ac:dyDescent="0.5">
      <c r="A97">
        <v>2020</v>
      </c>
      <c r="B97">
        <v>94</v>
      </c>
      <c r="C97">
        <v>235</v>
      </c>
      <c r="D97" t="s">
        <v>172</v>
      </c>
      <c r="E97">
        <v>805</v>
      </c>
      <c r="F97">
        <v>100</v>
      </c>
      <c r="G97">
        <v>20</v>
      </c>
      <c r="H97" s="2" t="s">
        <v>1872</v>
      </c>
      <c r="I97" s="2" t="s">
        <v>1924</v>
      </c>
      <c r="J97" t="s">
        <v>1495</v>
      </c>
      <c r="L97" t="str">
        <f t="shared" si="2"/>
        <v>null</v>
      </c>
      <c r="N97" t="str">
        <f t="shared" si="3"/>
        <v>insert into NewArt values(2020, 94, 235, 'Rome Point', 805, 100, 20, 'n', null, 'Walker');</v>
      </c>
    </row>
    <row r="98" spans="1:14" x14ac:dyDescent="0.5">
      <c r="A98">
        <v>2020</v>
      </c>
      <c r="B98">
        <v>95</v>
      </c>
      <c r="C98">
        <v>505</v>
      </c>
      <c r="D98" t="s">
        <v>236</v>
      </c>
      <c r="E98">
        <v>405</v>
      </c>
      <c r="F98">
        <v>105</v>
      </c>
      <c r="G98">
        <v>80</v>
      </c>
      <c r="H98" s="2" t="s">
        <v>1872</v>
      </c>
      <c r="I98" s="2" t="s">
        <v>1924</v>
      </c>
      <c r="J98" t="s">
        <v>1775</v>
      </c>
      <c r="L98" t="str">
        <f t="shared" si="2"/>
        <v>null</v>
      </c>
      <c r="N98" t="str">
        <f t="shared" si="3"/>
        <v>insert into NewArt values(2020, 95, 505, 'Bayou Dream', 405, 105, 80, 'n', null, 'North');</v>
      </c>
    </row>
    <row r="99" spans="1:14" x14ac:dyDescent="0.5">
      <c r="A99">
        <v>2020</v>
      </c>
      <c r="B99">
        <v>96</v>
      </c>
      <c r="C99">
        <v>720</v>
      </c>
      <c r="D99" t="s">
        <v>131</v>
      </c>
      <c r="E99">
        <v>640</v>
      </c>
      <c r="F99">
        <v>125</v>
      </c>
      <c r="G99">
        <v>87</v>
      </c>
      <c r="H99" s="2" t="s">
        <v>1872</v>
      </c>
      <c r="I99" s="2" t="s">
        <v>1924</v>
      </c>
      <c r="J99" t="s">
        <v>1767</v>
      </c>
      <c r="L99" t="str">
        <f t="shared" si="2"/>
        <v>null</v>
      </c>
      <c r="N99" t="str">
        <f t="shared" si="3"/>
        <v>insert into NewArt values(2020, 96, 720, 'Untitled', 640, 125, 87, 'n', null, 'Saatchi');</v>
      </c>
    </row>
    <row r="100" spans="1:14" x14ac:dyDescent="0.5">
      <c r="A100">
        <v>2020</v>
      </c>
      <c r="B100">
        <v>97</v>
      </c>
      <c r="C100">
        <v>1215</v>
      </c>
      <c r="D100" t="s">
        <v>217</v>
      </c>
      <c r="E100">
        <v>345</v>
      </c>
      <c r="F100">
        <v>95</v>
      </c>
      <c r="G100">
        <v>62</v>
      </c>
      <c r="H100" s="2" t="s">
        <v>1872</v>
      </c>
      <c r="I100" s="2" t="s">
        <v>1924</v>
      </c>
      <c r="J100" t="s">
        <v>1783</v>
      </c>
      <c r="L100" t="str">
        <f t="shared" si="2"/>
        <v>null</v>
      </c>
      <c r="N100" t="str">
        <f t="shared" si="3"/>
        <v>insert into NewArt values(2020, 97, 1215, 'West Hollywood II', 345, 95, 62, 'n', null, 'Sculpture Terrace');</v>
      </c>
    </row>
    <row r="101" spans="1:14" x14ac:dyDescent="0.5">
      <c r="A101">
        <v>2020</v>
      </c>
      <c r="B101">
        <v>98</v>
      </c>
      <c r="C101">
        <v>1455</v>
      </c>
      <c r="D101" t="s">
        <v>228</v>
      </c>
      <c r="E101">
        <v>590</v>
      </c>
      <c r="F101">
        <v>75</v>
      </c>
      <c r="G101">
        <v>72</v>
      </c>
      <c r="H101" s="2" t="s">
        <v>1872</v>
      </c>
      <c r="I101" s="2" t="s">
        <v>1924</v>
      </c>
      <c r="J101" t="s">
        <v>1774</v>
      </c>
      <c r="L101" t="str">
        <f t="shared" si="2"/>
        <v>null</v>
      </c>
      <c r="N101" t="str">
        <f t="shared" si="3"/>
        <v>insert into NewArt values(2020, 98, 1455, 'Playful Lace', 590, 75, 72, 'n', null, 'South');</v>
      </c>
    </row>
    <row r="102" spans="1:14" x14ac:dyDescent="0.5">
      <c r="A102">
        <v>2020</v>
      </c>
      <c r="B102">
        <v>99</v>
      </c>
      <c r="C102">
        <v>375</v>
      </c>
      <c r="D102" t="s">
        <v>234</v>
      </c>
      <c r="E102">
        <v>180</v>
      </c>
      <c r="F102">
        <v>125</v>
      </c>
      <c r="G102">
        <v>79</v>
      </c>
      <c r="H102" s="2" t="s">
        <v>1872</v>
      </c>
      <c r="I102" s="2" t="s">
        <v>1924</v>
      </c>
      <c r="J102" t="s">
        <v>1773</v>
      </c>
      <c r="L102" t="str">
        <f t="shared" si="2"/>
        <v>null</v>
      </c>
      <c r="N102" t="str">
        <f t="shared" si="3"/>
        <v>insert into NewArt values(2020, 99, 375, 'Owl Necklace', 180, 125, 79, 'n', null, 'West');</v>
      </c>
    </row>
    <row r="103" spans="1:14" x14ac:dyDescent="0.5">
      <c r="A103">
        <v>2020</v>
      </c>
      <c r="B103">
        <v>100</v>
      </c>
      <c r="C103">
        <v>1680</v>
      </c>
      <c r="D103" t="s">
        <v>195</v>
      </c>
      <c r="E103">
        <v>590</v>
      </c>
      <c r="F103">
        <v>80</v>
      </c>
      <c r="G103">
        <v>38</v>
      </c>
      <c r="H103" s="2" t="s">
        <v>1872</v>
      </c>
      <c r="I103" s="2" t="s">
        <v>1924</v>
      </c>
      <c r="J103" t="s">
        <v>1492</v>
      </c>
      <c r="L103" t="str">
        <f t="shared" si="2"/>
        <v>null</v>
      </c>
      <c r="N103" t="str">
        <f t="shared" si="3"/>
        <v>insert into NewArt values(2020, 100, 1680, 'Comfy Casserole', 590, 80, 38, 'n', null, 'Vogel');</v>
      </c>
    </row>
    <row r="104" spans="1:14" x14ac:dyDescent="0.5">
      <c r="A104">
        <v>2020</v>
      </c>
      <c r="B104">
        <v>101</v>
      </c>
      <c r="C104">
        <v>1120</v>
      </c>
      <c r="D104" t="s">
        <v>241</v>
      </c>
      <c r="E104">
        <v>700</v>
      </c>
      <c r="F104">
        <v>75</v>
      </c>
      <c r="G104">
        <v>85</v>
      </c>
      <c r="H104" s="2" t="s">
        <v>1872</v>
      </c>
      <c r="I104" s="2" t="s">
        <v>1924</v>
      </c>
      <c r="J104" t="s">
        <v>1776</v>
      </c>
      <c r="L104" t="str">
        <f t="shared" si="2"/>
        <v>null</v>
      </c>
      <c r="N104" t="str">
        <f t="shared" si="3"/>
        <v>insert into NewArt values(2020, 101, 1120, 'Klarp', 700, 75, 85, 'n', null, 'Sculpture Garden');</v>
      </c>
    </row>
    <row r="105" spans="1:14" x14ac:dyDescent="0.5">
      <c r="A105">
        <v>2020</v>
      </c>
      <c r="B105">
        <v>102</v>
      </c>
      <c r="C105">
        <v>1045</v>
      </c>
      <c r="D105" t="s">
        <v>219</v>
      </c>
      <c r="E105">
        <v>590</v>
      </c>
      <c r="F105">
        <v>175</v>
      </c>
      <c r="G105">
        <v>64</v>
      </c>
      <c r="H105" s="2" t="s">
        <v>1872</v>
      </c>
      <c r="I105" s="2" t="s">
        <v>1924</v>
      </c>
      <c r="J105" t="s">
        <v>1768</v>
      </c>
      <c r="L105" t="str">
        <f t="shared" si="2"/>
        <v>null</v>
      </c>
      <c r="N105" t="str">
        <f t="shared" si="3"/>
        <v>insert into NewArt values(2020, 102, 1045, 'Pottery Assortment', 590, 175, 64, 'n', null, 'Rubell');</v>
      </c>
    </row>
    <row r="106" spans="1:14" x14ac:dyDescent="0.5">
      <c r="A106">
        <v>2020</v>
      </c>
      <c r="B106">
        <v>103</v>
      </c>
      <c r="C106">
        <v>1165</v>
      </c>
      <c r="D106" t="s">
        <v>246</v>
      </c>
      <c r="E106">
        <v>505</v>
      </c>
      <c r="F106">
        <v>85</v>
      </c>
      <c r="G106">
        <v>90</v>
      </c>
      <c r="H106" s="2" t="s">
        <v>1872</v>
      </c>
      <c r="I106" s="2" t="s">
        <v>1924</v>
      </c>
      <c r="J106" t="s">
        <v>1774</v>
      </c>
      <c r="L106" t="str">
        <f t="shared" si="2"/>
        <v>null</v>
      </c>
      <c r="N106" t="str">
        <f t="shared" si="3"/>
        <v>insert into NewArt values(2020, 103, 1165, 'Sunrise Surf', 505, 85, 90, 'n', null, 'South');</v>
      </c>
    </row>
    <row r="107" spans="1:14" x14ac:dyDescent="0.5">
      <c r="A107">
        <v>2020</v>
      </c>
      <c r="B107">
        <v>104</v>
      </c>
      <c r="C107">
        <v>1055</v>
      </c>
      <c r="D107" t="s">
        <v>181</v>
      </c>
      <c r="E107">
        <v>410</v>
      </c>
      <c r="F107">
        <v>200</v>
      </c>
      <c r="G107">
        <v>27</v>
      </c>
      <c r="H107" s="2" t="s">
        <v>1872</v>
      </c>
      <c r="I107" s="2" t="s">
        <v>1924</v>
      </c>
      <c r="J107" t="s">
        <v>1492</v>
      </c>
      <c r="L107" t="str">
        <f t="shared" si="2"/>
        <v>null</v>
      </c>
      <c r="N107" t="str">
        <f t="shared" si="3"/>
        <v>insert into NewArt values(2020, 104, 1055, 'Stroll Through Wickford', 410, 200, 27, 'n', null, 'Vogel');</v>
      </c>
    </row>
    <row r="108" spans="1:14" x14ac:dyDescent="0.5">
      <c r="A108">
        <v>2020</v>
      </c>
      <c r="B108">
        <v>105</v>
      </c>
      <c r="C108">
        <v>690</v>
      </c>
      <c r="D108" t="s">
        <v>248</v>
      </c>
      <c r="E108">
        <v>535</v>
      </c>
      <c r="F108">
        <v>90</v>
      </c>
      <c r="G108">
        <v>92</v>
      </c>
      <c r="H108" s="2" t="s">
        <v>1872</v>
      </c>
      <c r="I108" s="2" t="s">
        <v>1924</v>
      </c>
      <c r="J108" t="s">
        <v>1767</v>
      </c>
      <c r="L108" t="str">
        <f t="shared" si="2"/>
        <v>null</v>
      </c>
      <c r="N108" t="str">
        <f t="shared" si="3"/>
        <v>insert into NewArt values(2020, 105, 690, 'Botanical Charcuterie Board', 535, 90, 92, 'n', null, 'Saatchi');</v>
      </c>
    </row>
    <row r="109" spans="1:14" x14ac:dyDescent="0.5">
      <c r="A109">
        <v>2020</v>
      </c>
      <c r="B109">
        <v>106</v>
      </c>
      <c r="C109">
        <v>1100</v>
      </c>
      <c r="D109" t="s">
        <v>131</v>
      </c>
      <c r="E109">
        <v>590</v>
      </c>
      <c r="F109">
        <v>125</v>
      </c>
      <c r="G109">
        <v>69</v>
      </c>
      <c r="H109" s="2" t="s">
        <v>1872</v>
      </c>
      <c r="I109" s="2" t="s">
        <v>1924</v>
      </c>
      <c r="J109" t="s">
        <v>1774</v>
      </c>
      <c r="L109" t="str">
        <f t="shared" si="2"/>
        <v>null</v>
      </c>
      <c r="N109" t="str">
        <f t="shared" si="3"/>
        <v>insert into NewArt values(2020, 106, 1100, 'Untitled', 590, 125, 69, 'n', null, 'South');</v>
      </c>
    </row>
    <row r="110" spans="1:14" x14ac:dyDescent="0.5">
      <c r="A110">
        <v>2020</v>
      </c>
      <c r="B110">
        <v>107</v>
      </c>
      <c r="C110">
        <v>790</v>
      </c>
      <c r="D110" t="s">
        <v>200</v>
      </c>
      <c r="E110">
        <v>410</v>
      </c>
      <c r="F110">
        <v>150</v>
      </c>
      <c r="G110">
        <v>43</v>
      </c>
      <c r="H110" s="2" t="s">
        <v>1872</v>
      </c>
      <c r="I110" s="2" t="s">
        <v>1924</v>
      </c>
      <c r="J110" t="s">
        <v>1773</v>
      </c>
      <c r="L110" t="str">
        <f t="shared" si="2"/>
        <v>null</v>
      </c>
      <c r="N110" t="str">
        <f t="shared" si="3"/>
        <v>insert into NewArt values(2020, 107, 790, 'Red Bouquet', 410, 150, 43, 'n', null, 'West');</v>
      </c>
    </row>
    <row r="111" spans="1:14" x14ac:dyDescent="0.5">
      <c r="A111">
        <v>2020</v>
      </c>
      <c r="B111">
        <v>108</v>
      </c>
      <c r="C111">
        <v>835</v>
      </c>
      <c r="D111" t="s">
        <v>131</v>
      </c>
      <c r="E111">
        <v>580</v>
      </c>
      <c r="F111">
        <v>120</v>
      </c>
      <c r="G111">
        <v>58</v>
      </c>
      <c r="H111" s="2" t="s">
        <v>1872</v>
      </c>
      <c r="I111" s="2" t="s">
        <v>1924</v>
      </c>
      <c r="J111" t="s">
        <v>1772</v>
      </c>
      <c r="L111" t="str">
        <f t="shared" si="2"/>
        <v>null</v>
      </c>
      <c r="N111" t="str">
        <f t="shared" si="3"/>
        <v>insert into NewArt values(2020, 108, 835, 'Untitled', 580, 120, 58, 'n', null, 'East');</v>
      </c>
    </row>
    <row r="112" spans="1:14" x14ac:dyDescent="0.5">
      <c r="A112">
        <v>2020</v>
      </c>
      <c r="B112">
        <v>109</v>
      </c>
      <c r="C112">
        <v>120</v>
      </c>
      <c r="D112" t="s">
        <v>1906</v>
      </c>
      <c r="E112">
        <v>590</v>
      </c>
      <c r="F112">
        <v>175</v>
      </c>
      <c r="G112">
        <v>82</v>
      </c>
      <c r="H112" s="2" t="s">
        <v>1872</v>
      </c>
      <c r="I112" s="2" t="s">
        <v>1924</v>
      </c>
      <c r="J112" t="s">
        <v>1769</v>
      </c>
      <c r="L112" t="str">
        <f t="shared" si="2"/>
        <v>null</v>
      </c>
      <c r="N112" t="str">
        <f t="shared" si="3"/>
        <v>insert into NewArt values(2020, 109, 120, 'Spoon, Jar and Pitcher', 590, 175, 82, 'n', null, 'Dreier');</v>
      </c>
    </row>
    <row r="113" spans="1:14" x14ac:dyDescent="0.5">
      <c r="A113">
        <v>2020</v>
      </c>
      <c r="B113">
        <v>110</v>
      </c>
      <c r="C113">
        <v>255</v>
      </c>
      <c r="D113" t="s">
        <v>221</v>
      </c>
      <c r="E113">
        <v>805</v>
      </c>
      <c r="F113">
        <v>125</v>
      </c>
      <c r="G113">
        <v>66</v>
      </c>
      <c r="H113" s="2" t="s">
        <v>1872</v>
      </c>
      <c r="I113" s="2" t="s">
        <v>1924</v>
      </c>
      <c r="J113" t="s">
        <v>1774</v>
      </c>
      <c r="L113" t="str">
        <f t="shared" si="2"/>
        <v>null</v>
      </c>
      <c r="N113" t="str">
        <f t="shared" si="3"/>
        <v>insert into NewArt values(2020, 110, 255, 'Woodland Path', 805, 125, 66, 'n', null, 'South');</v>
      </c>
    </row>
    <row r="114" spans="1:14" x14ac:dyDescent="0.5">
      <c r="A114">
        <v>2020</v>
      </c>
      <c r="B114">
        <v>111</v>
      </c>
      <c r="C114">
        <v>435</v>
      </c>
      <c r="D114" t="s">
        <v>146</v>
      </c>
      <c r="E114">
        <v>410</v>
      </c>
      <c r="F114">
        <v>100</v>
      </c>
      <c r="G114">
        <v>2</v>
      </c>
      <c r="H114" s="2" t="s">
        <v>1872</v>
      </c>
      <c r="I114" s="2" t="s">
        <v>1924</v>
      </c>
      <c r="J114" t="s">
        <v>1492</v>
      </c>
      <c r="L114" t="str">
        <f t="shared" si="2"/>
        <v>null</v>
      </c>
      <c r="N114" t="str">
        <f t="shared" si="3"/>
        <v>insert into NewArt values(2020, 111, 435, 'Afternoon', 410, 100, 2, 'n', null, 'Vogel');</v>
      </c>
    </row>
    <row r="115" spans="1:14" x14ac:dyDescent="0.5">
      <c r="A115">
        <v>2020</v>
      </c>
      <c r="B115">
        <v>112</v>
      </c>
      <c r="C115">
        <v>1040</v>
      </c>
      <c r="D115" t="s">
        <v>229</v>
      </c>
      <c r="E115">
        <v>560</v>
      </c>
      <c r="F115">
        <v>95</v>
      </c>
      <c r="G115">
        <v>73</v>
      </c>
      <c r="H115" s="2" t="s">
        <v>1872</v>
      </c>
      <c r="I115" s="2" t="s">
        <v>1924</v>
      </c>
      <c r="J115" t="s">
        <v>1775</v>
      </c>
      <c r="L115" t="str">
        <f t="shared" si="2"/>
        <v>null</v>
      </c>
      <c r="N115" t="str">
        <f t="shared" si="3"/>
        <v>insert into NewArt values(2020, 112, 1040, 'Finding In', 560, 95, 73, 'n', null, 'North');</v>
      </c>
    </row>
    <row r="116" spans="1:14" x14ac:dyDescent="0.5">
      <c r="A116">
        <v>2020</v>
      </c>
      <c r="B116">
        <v>113</v>
      </c>
      <c r="C116">
        <v>175</v>
      </c>
      <c r="D116" t="s">
        <v>242</v>
      </c>
      <c r="E116">
        <v>505</v>
      </c>
      <c r="F116">
        <v>295</v>
      </c>
      <c r="G116">
        <v>86</v>
      </c>
      <c r="H116" s="2" t="s">
        <v>1872</v>
      </c>
      <c r="I116" s="2" t="s">
        <v>1924</v>
      </c>
      <c r="J116" t="s">
        <v>1768</v>
      </c>
      <c r="L116" t="str">
        <f t="shared" si="2"/>
        <v>null</v>
      </c>
      <c r="N116" t="str">
        <f t="shared" si="3"/>
        <v>insert into NewArt values(2020, 113, 175, 'Hoopshots', 505, 295, 86, 'n', null, 'Rubell');</v>
      </c>
    </row>
    <row r="117" spans="1:14" x14ac:dyDescent="0.5">
      <c r="A117">
        <v>2020</v>
      </c>
      <c r="B117">
        <v>114</v>
      </c>
      <c r="C117">
        <v>165</v>
      </c>
      <c r="D117" t="s">
        <v>244</v>
      </c>
      <c r="E117">
        <v>465</v>
      </c>
      <c r="F117">
        <v>275</v>
      </c>
      <c r="G117">
        <v>88</v>
      </c>
      <c r="H117" s="2" t="s">
        <v>1872</v>
      </c>
      <c r="I117" s="2" t="s">
        <v>1924</v>
      </c>
      <c r="J117" t="s">
        <v>1772</v>
      </c>
      <c r="L117" t="str">
        <f t="shared" si="2"/>
        <v>null</v>
      </c>
      <c r="N117" t="str">
        <f t="shared" si="3"/>
        <v>insert into NewArt values(2020, 114, 165, 'Wickford Blues', 465, 275, 88, 'n', null, 'East');</v>
      </c>
    </row>
    <row r="118" spans="1:14" x14ac:dyDescent="0.5">
      <c r="A118">
        <v>2020</v>
      </c>
      <c r="B118">
        <v>115</v>
      </c>
      <c r="C118">
        <v>1860</v>
      </c>
      <c r="D118" t="s">
        <v>252</v>
      </c>
      <c r="E118">
        <v>505</v>
      </c>
      <c r="F118">
        <v>150</v>
      </c>
      <c r="G118">
        <v>95</v>
      </c>
      <c r="H118" s="2" t="s">
        <v>1872</v>
      </c>
      <c r="I118" s="2" t="s">
        <v>1924</v>
      </c>
      <c r="J118" t="s">
        <v>1773</v>
      </c>
      <c r="L118" t="str">
        <f t="shared" si="2"/>
        <v>null</v>
      </c>
      <c r="N118" t="str">
        <f t="shared" si="3"/>
        <v>insert into NewArt values(2020, 115, 1860, 'Winter Light', 505, 150, 95, 'n', null, 'West');</v>
      </c>
    </row>
    <row r="119" spans="1:14" x14ac:dyDescent="0.5">
      <c r="A119">
        <v>2020</v>
      </c>
      <c r="B119">
        <v>116</v>
      </c>
      <c r="C119">
        <v>1800</v>
      </c>
      <c r="D119" t="s">
        <v>66</v>
      </c>
      <c r="E119">
        <v>580</v>
      </c>
      <c r="F119">
        <v>310</v>
      </c>
      <c r="G119">
        <v>102</v>
      </c>
      <c r="H119" s="2" t="s">
        <v>1872</v>
      </c>
      <c r="I119" s="2" t="s">
        <v>1924</v>
      </c>
      <c r="J119" t="s">
        <v>1767</v>
      </c>
      <c r="L119" t="str">
        <f t="shared" si="2"/>
        <v>null</v>
      </c>
      <c r="N119" t="str">
        <f t="shared" si="3"/>
        <v>insert into NewArt values(2020, 116, 1800, 'Vase', 580, 310, 102, 'n', null, 'Saatchi');</v>
      </c>
    </row>
    <row r="120" spans="1:14" x14ac:dyDescent="0.5">
      <c r="A120">
        <v>2021</v>
      </c>
      <c r="B120">
        <v>1</v>
      </c>
      <c r="C120">
        <v>1125</v>
      </c>
      <c r="D120" t="s">
        <v>90</v>
      </c>
      <c r="E120">
        <v>505</v>
      </c>
      <c r="F120">
        <v>100</v>
      </c>
      <c r="G120">
        <v>74</v>
      </c>
      <c r="H120" s="2" t="s">
        <v>1872</v>
      </c>
      <c r="I120" s="2" t="s">
        <v>1924</v>
      </c>
      <c r="J120" t="s">
        <v>1773</v>
      </c>
      <c r="L120" t="str">
        <f t="shared" si="2"/>
        <v>null</v>
      </c>
      <c r="N120" t="str">
        <f t="shared" si="3"/>
        <v>insert into NewArt values(2021, 1, 1125, 'Fort Adams', 505, 100, 74, 'n', null, 'West');</v>
      </c>
    </row>
    <row r="121" spans="1:14" x14ac:dyDescent="0.5">
      <c r="A121">
        <v>2021</v>
      </c>
      <c r="B121">
        <v>2</v>
      </c>
      <c r="C121">
        <v>145</v>
      </c>
      <c r="D121" t="s">
        <v>130</v>
      </c>
      <c r="E121">
        <v>345</v>
      </c>
      <c r="F121">
        <v>100</v>
      </c>
      <c r="G121" s="2" t="s">
        <v>1924</v>
      </c>
      <c r="H121" s="2" t="s">
        <v>1872</v>
      </c>
      <c r="I121" s="2" t="s">
        <v>1924</v>
      </c>
      <c r="J121" t="s">
        <v>1776</v>
      </c>
      <c r="L121" t="str">
        <f t="shared" si="2"/>
        <v>null</v>
      </c>
      <c r="N121" t="str">
        <f t="shared" si="3"/>
        <v>insert into NewArt values(2021, 2, 145, 'Treed Mixed', 345, 100, null, 'n', null, 'Sculpture Garden');</v>
      </c>
    </row>
    <row r="122" spans="1:14" x14ac:dyDescent="0.5">
      <c r="A122">
        <v>2021</v>
      </c>
      <c r="B122">
        <v>3</v>
      </c>
      <c r="C122">
        <v>245</v>
      </c>
      <c r="D122" t="s">
        <v>1892</v>
      </c>
      <c r="E122">
        <v>520</v>
      </c>
      <c r="F122">
        <v>85</v>
      </c>
      <c r="G122">
        <v>85</v>
      </c>
      <c r="H122" s="2" t="s">
        <v>1872</v>
      </c>
      <c r="I122" s="2" t="s">
        <v>1924</v>
      </c>
      <c r="J122" t="s">
        <v>1774</v>
      </c>
      <c r="L122" t="str">
        <f t="shared" si="2"/>
        <v>null</v>
      </c>
      <c r="N122" t="str">
        <f t="shared" si="3"/>
        <v>insert into NewArt values(2021, 3, 245, 'Farewell Benny''s', 520, 85, 85, 'n', null, 'South');</v>
      </c>
    </row>
    <row r="123" spans="1:14" x14ac:dyDescent="0.5">
      <c r="A123">
        <v>2021</v>
      </c>
      <c r="B123">
        <v>4</v>
      </c>
      <c r="C123">
        <v>560</v>
      </c>
      <c r="D123" t="s">
        <v>103</v>
      </c>
      <c r="E123">
        <v>110</v>
      </c>
      <c r="F123">
        <v>75</v>
      </c>
      <c r="G123">
        <v>86</v>
      </c>
      <c r="H123" s="2" t="s">
        <v>1872</v>
      </c>
      <c r="I123" s="2" t="s">
        <v>1924</v>
      </c>
      <c r="J123" t="s">
        <v>1775</v>
      </c>
      <c r="L123" t="str">
        <f t="shared" si="2"/>
        <v>null</v>
      </c>
      <c r="N123" t="str">
        <f t="shared" si="3"/>
        <v>insert into NewArt values(2021, 4, 560, 'Yorkshire', 110, 75, 86, 'n', null, 'North');</v>
      </c>
    </row>
    <row r="124" spans="1:14" x14ac:dyDescent="0.5">
      <c r="A124">
        <v>2021</v>
      </c>
      <c r="B124">
        <v>5</v>
      </c>
      <c r="C124">
        <v>855</v>
      </c>
      <c r="D124" t="s">
        <v>9</v>
      </c>
      <c r="E124">
        <v>55</v>
      </c>
      <c r="F124">
        <v>300</v>
      </c>
      <c r="G124">
        <v>107</v>
      </c>
      <c r="H124" s="2" t="s">
        <v>1872</v>
      </c>
      <c r="I124" s="2" t="s">
        <v>1924</v>
      </c>
      <c r="J124" t="s">
        <v>1775</v>
      </c>
      <c r="L124" t="str">
        <f t="shared" si="2"/>
        <v>null</v>
      </c>
      <c r="N124" t="str">
        <f t="shared" si="3"/>
        <v>insert into NewArt values(2021, 5, 855, 'Pottery', 55, 300, 107, 'n', null, 'North');</v>
      </c>
    </row>
    <row r="125" spans="1:14" x14ac:dyDescent="0.5">
      <c r="A125">
        <v>2021</v>
      </c>
      <c r="B125">
        <v>6</v>
      </c>
      <c r="C125">
        <v>855</v>
      </c>
      <c r="D125" t="s">
        <v>1907</v>
      </c>
      <c r="E125">
        <v>35</v>
      </c>
      <c r="F125">
        <v>300</v>
      </c>
      <c r="G125">
        <v>81</v>
      </c>
      <c r="H125" s="2" t="s">
        <v>1872</v>
      </c>
      <c r="I125" s="2" t="s">
        <v>1924</v>
      </c>
      <c r="J125" t="s">
        <v>1766</v>
      </c>
      <c r="L125" t="str">
        <f t="shared" si="2"/>
        <v>null</v>
      </c>
      <c r="N125" t="str">
        <f t="shared" si="3"/>
        <v>insert into NewArt values(2021, 6, 855, 'Grapefruit and Pottery', 35, 300, 81, 'n', null, 'Guggenheim');</v>
      </c>
    </row>
    <row r="126" spans="1:14" x14ac:dyDescent="0.5">
      <c r="A126">
        <v>2021</v>
      </c>
      <c r="B126">
        <v>7</v>
      </c>
      <c r="C126">
        <v>1390</v>
      </c>
      <c r="D126" t="s">
        <v>131</v>
      </c>
      <c r="E126">
        <v>345</v>
      </c>
      <c r="F126">
        <v>105</v>
      </c>
      <c r="G126" s="2" t="s">
        <v>1924</v>
      </c>
      <c r="H126" s="2" t="s">
        <v>1872</v>
      </c>
      <c r="I126" s="2" t="s">
        <v>1924</v>
      </c>
      <c r="J126" t="s">
        <v>1772</v>
      </c>
      <c r="L126" t="str">
        <f t="shared" si="2"/>
        <v>null</v>
      </c>
      <c r="N126" t="str">
        <f t="shared" si="3"/>
        <v>insert into NewArt values(2021, 7, 1390, 'Untitled', 345, 105, null, 'n', null, 'East');</v>
      </c>
    </row>
    <row r="127" spans="1:14" x14ac:dyDescent="0.5">
      <c r="A127">
        <v>2021</v>
      </c>
      <c r="B127">
        <v>8</v>
      </c>
      <c r="C127">
        <v>1035</v>
      </c>
      <c r="D127" t="s">
        <v>1908</v>
      </c>
      <c r="E127">
        <v>525</v>
      </c>
      <c r="F127">
        <v>150</v>
      </c>
      <c r="G127">
        <v>56</v>
      </c>
      <c r="H127" s="2" t="s">
        <v>1872</v>
      </c>
      <c r="I127" s="2" t="s">
        <v>1924</v>
      </c>
      <c r="J127" t="s">
        <v>1774</v>
      </c>
      <c r="L127" t="str">
        <f t="shared" si="2"/>
        <v>null</v>
      </c>
      <c r="N127" t="str">
        <f t="shared" si="3"/>
        <v>insert into NewArt values(2021, 8, 1035, 'Peace Black and White', 525, 150, 56, 'n', null, 'South');</v>
      </c>
    </row>
    <row r="128" spans="1:14" x14ac:dyDescent="0.5">
      <c r="A128">
        <v>2021</v>
      </c>
      <c r="B128">
        <v>9</v>
      </c>
      <c r="C128">
        <v>305</v>
      </c>
      <c r="D128" t="s">
        <v>132</v>
      </c>
      <c r="E128">
        <v>505</v>
      </c>
      <c r="F128">
        <v>185</v>
      </c>
      <c r="G128" s="2" t="s">
        <v>1924</v>
      </c>
      <c r="H128" s="2" t="s">
        <v>1872</v>
      </c>
      <c r="I128" s="2" t="s">
        <v>1924</v>
      </c>
      <c r="J128" t="s">
        <v>1779</v>
      </c>
      <c r="L128" t="str">
        <f t="shared" si="2"/>
        <v>null</v>
      </c>
      <c r="N128" t="str">
        <f t="shared" si="3"/>
        <v>insert into NewArt values(2021, 9, 305, 'Tranquil Rain', 505, 185, null, 'n', null, 'Lumpkin');</v>
      </c>
    </row>
    <row r="129" spans="1:14" x14ac:dyDescent="0.5">
      <c r="A129">
        <v>2021</v>
      </c>
      <c r="B129">
        <v>10</v>
      </c>
      <c r="C129">
        <v>1120</v>
      </c>
      <c r="D129" t="s">
        <v>117</v>
      </c>
      <c r="E129">
        <v>700</v>
      </c>
      <c r="F129">
        <v>100</v>
      </c>
      <c r="G129">
        <v>101</v>
      </c>
      <c r="H129" s="2" t="s">
        <v>1872</v>
      </c>
      <c r="I129" s="2" t="s">
        <v>1924</v>
      </c>
      <c r="J129" t="s">
        <v>1776</v>
      </c>
      <c r="L129" t="str">
        <f t="shared" si="2"/>
        <v>null</v>
      </c>
      <c r="N129" t="str">
        <f t="shared" si="3"/>
        <v>insert into NewArt values(2021, 10, 1120, 'Gherr', 700, 100, 101, 'n', null, 'Sculpture Garden');</v>
      </c>
    </row>
    <row r="130" spans="1:14" x14ac:dyDescent="0.5">
      <c r="A130">
        <v>2021</v>
      </c>
      <c r="B130">
        <v>11</v>
      </c>
      <c r="C130">
        <v>1225</v>
      </c>
      <c r="D130" t="s">
        <v>58</v>
      </c>
      <c r="E130">
        <v>490</v>
      </c>
      <c r="F130">
        <v>300</v>
      </c>
      <c r="G130">
        <v>44</v>
      </c>
      <c r="H130" s="2" t="s">
        <v>1872</v>
      </c>
      <c r="I130" s="2" t="s">
        <v>1924</v>
      </c>
      <c r="J130" t="s">
        <v>1775</v>
      </c>
      <c r="L130" t="str">
        <f t="shared" si="2"/>
        <v>null</v>
      </c>
      <c r="N130" t="str">
        <f t="shared" si="3"/>
        <v>insert into NewArt values(2021, 11, 1225, 'Sand Fog', 490, 300, 44, 'n', null, 'North');</v>
      </c>
    </row>
    <row r="131" spans="1:14" x14ac:dyDescent="0.5">
      <c r="A131">
        <v>2021</v>
      </c>
      <c r="B131">
        <v>12</v>
      </c>
      <c r="C131">
        <v>585</v>
      </c>
      <c r="D131" t="s">
        <v>125</v>
      </c>
      <c r="E131">
        <v>420</v>
      </c>
      <c r="F131">
        <v>250</v>
      </c>
      <c r="G131">
        <v>113</v>
      </c>
      <c r="H131" s="2" t="s">
        <v>1872</v>
      </c>
      <c r="I131" s="2" t="s">
        <v>1924</v>
      </c>
      <c r="J131" t="s">
        <v>1767</v>
      </c>
      <c r="L131" t="str">
        <f t="shared" si="2"/>
        <v>null</v>
      </c>
      <c r="N131" t="str">
        <f t="shared" si="3"/>
        <v>insert into NewArt values(2021, 12, 585, 'Dolphins With Supertanker', 420, 250, 113, 'n', null, 'Saatchi');</v>
      </c>
    </row>
    <row r="132" spans="1:14" x14ac:dyDescent="0.5">
      <c r="A132">
        <v>2021</v>
      </c>
      <c r="B132">
        <v>13</v>
      </c>
      <c r="C132">
        <v>1230</v>
      </c>
      <c r="D132" t="s">
        <v>25</v>
      </c>
      <c r="E132">
        <v>430</v>
      </c>
      <c r="F132">
        <v>800</v>
      </c>
      <c r="G132">
        <v>16</v>
      </c>
      <c r="H132" s="2" t="s">
        <v>1872</v>
      </c>
      <c r="I132" s="2" t="s">
        <v>1924</v>
      </c>
      <c r="J132" t="s">
        <v>1495</v>
      </c>
      <c r="L132" t="str">
        <f t="shared" si="2"/>
        <v>null</v>
      </c>
      <c r="N132" t="str">
        <f t="shared" si="3"/>
        <v>insert into NewArt values(2021, 13, 1230, 'Begonia', 430, 800, 16, 'n', null, 'Walker');</v>
      </c>
    </row>
    <row r="133" spans="1:14" x14ac:dyDescent="0.5">
      <c r="A133">
        <v>2021</v>
      </c>
      <c r="B133">
        <v>14</v>
      </c>
      <c r="C133">
        <v>1770</v>
      </c>
      <c r="D133" t="s">
        <v>95</v>
      </c>
      <c r="E133">
        <v>535</v>
      </c>
      <c r="F133">
        <v>85</v>
      </c>
      <c r="G133">
        <v>77</v>
      </c>
      <c r="H133" s="2" t="s">
        <v>1872</v>
      </c>
      <c r="I133" s="2" t="s">
        <v>1924</v>
      </c>
      <c r="J133" t="s">
        <v>1771</v>
      </c>
      <c r="L133" t="str">
        <f t="shared" ref="L133:L196" si="4">IF(I133 = "null","null","'" &amp; I133 &amp; "'")</f>
        <v>null</v>
      </c>
      <c r="N133" t="str">
        <f t="shared" ref="N133:N196" si="5">"insert into NewArt values(" &amp; A133 &amp; ", " &amp; B133 &amp; ", " &amp; C133 &amp; ", '" &amp; D133 &amp; "', " &amp;E133 &amp; ", " &amp; F133 &amp; ", " &amp; G133 &amp; ", '" &amp; H133 &amp; "', " &amp; L133 &amp; ", '" &amp; J133 &amp; "');"</f>
        <v>insert into NewArt values(2021, 14, 1770, 'Kitty', 535, 85, 77, 'n', null, 'Moretti');</v>
      </c>
    </row>
    <row r="134" spans="1:14" x14ac:dyDescent="0.5">
      <c r="A134">
        <v>2021</v>
      </c>
      <c r="B134">
        <v>15</v>
      </c>
      <c r="C134">
        <v>1645</v>
      </c>
      <c r="D134" t="s">
        <v>1909</v>
      </c>
      <c r="E134">
        <v>410</v>
      </c>
      <c r="F134">
        <v>300</v>
      </c>
      <c r="G134">
        <v>60</v>
      </c>
      <c r="H134" s="2" t="s">
        <v>1872</v>
      </c>
      <c r="I134" s="2" t="s">
        <v>1924</v>
      </c>
      <c r="J134" t="s">
        <v>1769</v>
      </c>
      <c r="L134" t="str">
        <f t="shared" si="4"/>
        <v>null</v>
      </c>
      <c r="N134" t="str">
        <f t="shared" si="5"/>
        <v>insert into NewArt values(2021, 15, 1645, 'Pears and Grapes', 410, 300, 60, 'n', null, 'Dreier');</v>
      </c>
    </row>
    <row r="135" spans="1:14" x14ac:dyDescent="0.5">
      <c r="A135">
        <v>2021</v>
      </c>
      <c r="B135">
        <v>16</v>
      </c>
      <c r="C135">
        <v>380</v>
      </c>
      <c r="D135" t="s">
        <v>66</v>
      </c>
      <c r="E135">
        <v>625</v>
      </c>
      <c r="F135">
        <v>95</v>
      </c>
      <c r="G135">
        <v>51</v>
      </c>
      <c r="H135" s="2" t="s">
        <v>1872</v>
      </c>
      <c r="I135" s="2" t="s">
        <v>1924</v>
      </c>
      <c r="J135" t="s">
        <v>1772</v>
      </c>
      <c r="L135" t="str">
        <f t="shared" si="4"/>
        <v>null</v>
      </c>
      <c r="N135" t="str">
        <f t="shared" si="5"/>
        <v>insert into NewArt values(2021, 16, 380, 'Vase', 625, 95, 51, 'n', null, 'East');</v>
      </c>
    </row>
    <row r="136" spans="1:14" x14ac:dyDescent="0.5">
      <c r="A136">
        <v>2021</v>
      </c>
      <c r="B136">
        <v>17</v>
      </c>
      <c r="C136">
        <v>580</v>
      </c>
      <c r="D136" t="s">
        <v>129</v>
      </c>
      <c r="E136">
        <v>315</v>
      </c>
      <c r="F136">
        <v>80</v>
      </c>
      <c r="G136">
        <v>125</v>
      </c>
      <c r="H136" s="2" t="s">
        <v>1872</v>
      </c>
      <c r="I136" s="2" t="s">
        <v>1924</v>
      </c>
      <c r="J136" t="s">
        <v>1779</v>
      </c>
      <c r="L136" t="str">
        <f t="shared" si="4"/>
        <v>null</v>
      </c>
      <c r="N136" t="str">
        <f t="shared" si="5"/>
        <v>insert into NewArt values(2021, 17, 580, 'Native American Spirits', 315, 80, 125, 'n', null, 'Lumpkin');</v>
      </c>
    </row>
    <row r="137" spans="1:14" x14ac:dyDescent="0.5">
      <c r="A137">
        <v>2021</v>
      </c>
      <c r="B137">
        <v>18</v>
      </c>
      <c r="C137">
        <v>810</v>
      </c>
      <c r="D137" t="s">
        <v>127</v>
      </c>
      <c r="E137">
        <v>535</v>
      </c>
      <c r="F137">
        <v>85</v>
      </c>
      <c r="G137">
        <v>123</v>
      </c>
      <c r="H137" s="2" t="s">
        <v>1872</v>
      </c>
      <c r="I137" s="2" t="s">
        <v>1924</v>
      </c>
      <c r="J137" t="s">
        <v>1774</v>
      </c>
      <c r="L137" t="str">
        <f t="shared" si="4"/>
        <v>null</v>
      </c>
      <c r="N137" t="str">
        <f t="shared" si="5"/>
        <v>insert into NewArt values(2021, 18, 810, 'Creatures from Above', 535, 85, 123, 'n', null, 'South');</v>
      </c>
    </row>
    <row r="138" spans="1:14" x14ac:dyDescent="0.5">
      <c r="A138">
        <v>2021</v>
      </c>
      <c r="B138">
        <v>19</v>
      </c>
      <c r="C138">
        <v>585</v>
      </c>
      <c r="D138" t="s">
        <v>107</v>
      </c>
      <c r="E138">
        <v>420</v>
      </c>
      <c r="F138">
        <v>250</v>
      </c>
      <c r="G138">
        <v>89</v>
      </c>
      <c r="H138" s="2" t="s">
        <v>1872</v>
      </c>
      <c r="I138" s="2" t="s">
        <v>1924</v>
      </c>
      <c r="J138" t="s">
        <v>1770</v>
      </c>
      <c r="L138" t="str">
        <f t="shared" si="4"/>
        <v>null</v>
      </c>
      <c r="N138" t="str">
        <f t="shared" si="5"/>
        <v>insert into NewArt values(2021, 19, 585, 'Jenny Lake Grand Teton', 420, 250, 89, 'n', null, 'Gund');</v>
      </c>
    </row>
    <row r="139" spans="1:14" x14ac:dyDescent="0.5">
      <c r="A139">
        <v>2021</v>
      </c>
      <c r="B139">
        <v>20</v>
      </c>
      <c r="C139">
        <v>120</v>
      </c>
      <c r="D139" t="s">
        <v>124</v>
      </c>
      <c r="E139">
        <v>625</v>
      </c>
      <c r="F139">
        <v>85</v>
      </c>
      <c r="G139">
        <v>111</v>
      </c>
      <c r="H139" s="2" t="s">
        <v>1872</v>
      </c>
      <c r="I139" s="2" t="s">
        <v>1924</v>
      </c>
      <c r="J139" t="s">
        <v>1773</v>
      </c>
      <c r="L139" t="str">
        <f t="shared" si="4"/>
        <v>null</v>
      </c>
      <c r="N139" t="str">
        <f t="shared" si="5"/>
        <v>insert into NewArt values(2021, 20, 120, 'Stoneware Jar and Spoon', 625, 85, 111, 'n', null, 'West');</v>
      </c>
    </row>
    <row r="140" spans="1:14" x14ac:dyDescent="0.5">
      <c r="A140">
        <v>2021</v>
      </c>
      <c r="B140">
        <v>21</v>
      </c>
      <c r="C140">
        <v>60</v>
      </c>
      <c r="D140" t="s">
        <v>126</v>
      </c>
      <c r="E140">
        <v>590</v>
      </c>
      <c r="F140">
        <v>75</v>
      </c>
      <c r="G140">
        <v>114</v>
      </c>
      <c r="H140" s="2" t="s">
        <v>1872</v>
      </c>
      <c r="I140" s="2" t="s">
        <v>1924</v>
      </c>
      <c r="J140" t="s">
        <v>1775</v>
      </c>
      <c r="L140" t="str">
        <f t="shared" si="4"/>
        <v>null</v>
      </c>
      <c r="N140" t="str">
        <f t="shared" si="5"/>
        <v>insert into NewArt values(2021, 21, 60, 'Two Cornered Boxen', 590, 75, 114, 'n', null, 'North');</v>
      </c>
    </row>
    <row r="141" spans="1:14" x14ac:dyDescent="0.5">
      <c r="A141">
        <v>2021</v>
      </c>
      <c r="B141">
        <v>22</v>
      </c>
      <c r="C141">
        <v>1645</v>
      </c>
      <c r="D141" t="s">
        <v>101</v>
      </c>
      <c r="E141">
        <v>410</v>
      </c>
      <c r="F141">
        <v>300</v>
      </c>
      <c r="G141">
        <v>84</v>
      </c>
      <c r="H141" s="2" t="s">
        <v>1872</v>
      </c>
      <c r="I141" s="2" t="s">
        <v>1924</v>
      </c>
      <c r="J141" t="s">
        <v>1766</v>
      </c>
      <c r="L141" t="str">
        <f t="shared" si="4"/>
        <v>null</v>
      </c>
      <c r="N141" t="str">
        <f t="shared" si="5"/>
        <v>insert into NewArt values(2021, 22, 1645, 'Red and Yellow Roses', 410, 300, 84, 'n', null, 'Guggenheim');</v>
      </c>
    </row>
    <row r="142" spans="1:14" x14ac:dyDescent="0.5">
      <c r="A142">
        <v>2021</v>
      </c>
      <c r="B142">
        <v>23</v>
      </c>
      <c r="C142">
        <v>1205</v>
      </c>
      <c r="D142" t="s">
        <v>53</v>
      </c>
      <c r="E142">
        <v>5</v>
      </c>
      <c r="F142">
        <v>350</v>
      </c>
      <c r="G142">
        <v>40</v>
      </c>
      <c r="H142" s="2" t="s">
        <v>1872</v>
      </c>
      <c r="I142" s="2" t="s">
        <v>1924</v>
      </c>
      <c r="J142" t="s">
        <v>1492</v>
      </c>
      <c r="L142" t="str">
        <f t="shared" si="4"/>
        <v>null</v>
      </c>
      <c r="N142" t="str">
        <f t="shared" si="5"/>
        <v>insert into NewArt values(2021, 23, 1205, 'Iris', 5, 350, 40, 'n', null, 'Vogel');</v>
      </c>
    </row>
    <row r="143" spans="1:14" x14ac:dyDescent="0.5">
      <c r="A143">
        <v>2021</v>
      </c>
      <c r="B143">
        <v>24</v>
      </c>
      <c r="C143">
        <v>1555</v>
      </c>
      <c r="D143" t="s">
        <v>57</v>
      </c>
      <c r="E143">
        <v>505</v>
      </c>
      <c r="F143">
        <v>250</v>
      </c>
      <c r="G143">
        <v>43</v>
      </c>
      <c r="H143" s="2" t="s">
        <v>1872</v>
      </c>
      <c r="I143" s="2" t="s">
        <v>1924</v>
      </c>
      <c r="J143" t="s">
        <v>1772</v>
      </c>
      <c r="L143" t="str">
        <f t="shared" si="4"/>
        <v>null</v>
      </c>
      <c r="N143" t="str">
        <f t="shared" si="5"/>
        <v>insert into NewArt values(2021, 24, 1555, 'Drydock', 505, 250, 43, 'n', null, 'East');</v>
      </c>
    </row>
    <row r="144" spans="1:14" x14ac:dyDescent="0.5">
      <c r="A144">
        <v>2021</v>
      </c>
      <c r="B144">
        <v>25</v>
      </c>
      <c r="C144">
        <v>995</v>
      </c>
      <c r="D144" t="s">
        <v>118</v>
      </c>
      <c r="E144">
        <v>175</v>
      </c>
      <c r="F144">
        <v>90</v>
      </c>
      <c r="G144">
        <v>105</v>
      </c>
      <c r="H144" s="2" t="s">
        <v>1872</v>
      </c>
      <c r="I144" s="2" t="s">
        <v>1924</v>
      </c>
      <c r="J144" t="s">
        <v>1768</v>
      </c>
      <c r="L144" t="str">
        <f t="shared" si="4"/>
        <v>null</v>
      </c>
      <c r="N144" t="str">
        <f t="shared" si="5"/>
        <v>insert into NewArt values(2021, 25, 995, 'All That Sparkles Jewelry', 175, 90, 105, 'n', null, 'Rubell');</v>
      </c>
    </row>
    <row r="145" spans="1:14" x14ac:dyDescent="0.5">
      <c r="A145">
        <v>2021</v>
      </c>
      <c r="B145">
        <v>26</v>
      </c>
      <c r="C145">
        <v>1210</v>
      </c>
      <c r="D145" t="s">
        <v>89</v>
      </c>
      <c r="E145">
        <v>590</v>
      </c>
      <c r="F145">
        <v>75</v>
      </c>
      <c r="G145">
        <v>73</v>
      </c>
      <c r="H145" s="2" t="s">
        <v>1872</v>
      </c>
      <c r="I145" s="2" t="s">
        <v>1924</v>
      </c>
      <c r="J145" t="s">
        <v>1774</v>
      </c>
      <c r="L145" t="str">
        <f t="shared" si="4"/>
        <v>null</v>
      </c>
      <c r="N145" t="str">
        <f t="shared" si="5"/>
        <v>insert into NewArt values(2021, 26, 1210, 'Handled Pot', 590, 75, 73, 'n', null, 'South');</v>
      </c>
    </row>
    <row r="146" spans="1:14" x14ac:dyDescent="0.5">
      <c r="A146">
        <v>2021</v>
      </c>
      <c r="B146">
        <v>27</v>
      </c>
      <c r="C146">
        <v>1600</v>
      </c>
      <c r="D146" t="s">
        <v>8</v>
      </c>
      <c r="E146">
        <v>630</v>
      </c>
      <c r="F146">
        <v>400</v>
      </c>
      <c r="G146">
        <v>6</v>
      </c>
      <c r="H146" s="2" t="s">
        <v>1872</v>
      </c>
      <c r="I146" s="2" t="s">
        <v>1924</v>
      </c>
      <c r="J146" t="s">
        <v>1766</v>
      </c>
      <c r="L146" t="str">
        <f t="shared" si="4"/>
        <v>null</v>
      </c>
      <c r="N146" t="str">
        <f t="shared" si="5"/>
        <v>insert into NewArt values(2021, 27, 1600, 'Raku Vase', 630, 400, 6, 'n', null, 'Guggenheim');</v>
      </c>
    </row>
    <row r="147" spans="1:14" x14ac:dyDescent="0.5">
      <c r="A147">
        <v>2021</v>
      </c>
      <c r="B147">
        <v>28</v>
      </c>
      <c r="C147">
        <v>1130</v>
      </c>
      <c r="D147" t="s">
        <v>133</v>
      </c>
      <c r="E147">
        <v>5</v>
      </c>
      <c r="F147">
        <v>150</v>
      </c>
      <c r="G147">
        <v>115</v>
      </c>
      <c r="H147" s="2" t="s">
        <v>1872</v>
      </c>
      <c r="I147" s="2" t="s">
        <v>1924</v>
      </c>
      <c r="J147" t="s">
        <v>1774</v>
      </c>
      <c r="L147" t="str">
        <f t="shared" si="4"/>
        <v>null</v>
      </c>
      <c r="N147" t="str">
        <f t="shared" si="5"/>
        <v>insert into NewArt values(2021, 28, 1130, 'Room', 5, 150, 115, 'n', null, 'South');</v>
      </c>
    </row>
    <row r="148" spans="1:14" x14ac:dyDescent="0.5">
      <c r="A148">
        <v>2021</v>
      </c>
      <c r="B148">
        <v>29</v>
      </c>
      <c r="C148">
        <v>150</v>
      </c>
      <c r="D148" t="s">
        <v>128</v>
      </c>
      <c r="E148">
        <v>680</v>
      </c>
      <c r="F148">
        <v>75</v>
      </c>
      <c r="G148">
        <v>124</v>
      </c>
      <c r="H148" s="2" t="s">
        <v>1872</v>
      </c>
      <c r="I148" s="2" t="s">
        <v>1924</v>
      </c>
      <c r="J148" t="s">
        <v>1776</v>
      </c>
      <c r="L148" t="str">
        <f t="shared" si="4"/>
        <v>null</v>
      </c>
      <c r="N148" t="str">
        <f t="shared" si="5"/>
        <v>insert into NewArt values(2021, 29, 150, 'Brown Abundance', 680, 75, 124, 'n', null, 'Sculpture Garden');</v>
      </c>
    </row>
    <row r="149" spans="1:14" x14ac:dyDescent="0.5">
      <c r="A149">
        <v>2021</v>
      </c>
      <c r="B149">
        <v>30</v>
      </c>
      <c r="C149">
        <v>1380</v>
      </c>
      <c r="D149" t="s">
        <v>100</v>
      </c>
      <c r="E149">
        <v>335</v>
      </c>
      <c r="F149">
        <v>300</v>
      </c>
      <c r="G149">
        <v>82</v>
      </c>
      <c r="H149" s="2" t="s">
        <v>1872</v>
      </c>
      <c r="I149" s="2" t="s">
        <v>1924</v>
      </c>
      <c r="J149" t="s">
        <v>1774</v>
      </c>
      <c r="L149" t="str">
        <f t="shared" si="4"/>
        <v>null</v>
      </c>
      <c r="N149" t="str">
        <f t="shared" si="5"/>
        <v>insert into NewArt values(2021, 30, 1380, 'Big Bird', 335, 300, 82, 'n', null, 'South');</v>
      </c>
    </row>
    <row r="150" spans="1:14" x14ac:dyDescent="0.5">
      <c r="A150">
        <v>2021</v>
      </c>
      <c r="B150">
        <v>31</v>
      </c>
      <c r="C150">
        <v>470</v>
      </c>
      <c r="D150" t="s">
        <v>84</v>
      </c>
      <c r="E150">
        <v>410</v>
      </c>
      <c r="F150">
        <v>250</v>
      </c>
      <c r="G150">
        <v>69</v>
      </c>
      <c r="H150" s="2" t="s">
        <v>1872</v>
      </c>
      <c r="I150" s="2" t="s">
        <v>1924</v>
      </c>
      <c r="J150" t="s">
        <v>1775</v>
      </c>
      <c r="L150" t="str">
        <f t="shared" si="4"/>
        <v>null</v>
      </c>
      <c r="N150" t="str">
        <f t="shared" si="5"/>
        <v>insert into NewArt values(2021, 31, 470, 'Casagrande Tuscany', 410, 250, 69, 'n', null, 'North');</v>
      </c>
    </row>
    <row r="151" spans="1:14" x14ac:dyDescent="0.5">
      <c r="A151">
        <v>2021</v>
      </c>
      <c r="B151">
        <v>32</v>
      </c>
      <c r="C151">
        <v>675</v>
      </c>
      <c r="D151" t="s">
        <v>87</v>
      </c>
      <c r="E151">
        <v>535</v>
      </c>
      <c r="F151">
        <v>145</v>
      </c>
      <c r="G151">
        <v>71</v>
      </c>
      <c r="H151" s="2" t="s">
        <v>1872</v>
      </c>
      <c r="I151" s="2" t="s">
        <v>1924</v>
      </c>
      <c r="J151" t="s">
        <v>1767</v>
      </c>
      <c r="L151" t="str">
        <f t="shared" si="4"/>
        <v>null</v>
      </c>
      <c r="N151" t="str">
        <f t="shared" si="5"/>
        <v>insert into NewArt values(2021, 32, 675, 'Butterfly Spring', 535, 145, 71, 'n', null, 'Saatchi');</v>
      </c>
    </row>
    <row r="152" spans="1:14" x14ac:dyDescent="0.5">
      <c r="A152">
        <v>2021</v>
      </c>
      <c r="B152">
        <v>33</v>
      </c>
      <c r="C152">
        <v>775</v>
      </c>
      <c r="D152" t="s">
        <v>13</v>
      </c>
      <c r="E152">
        <v>505</v>
      </c>
      <c r="F152">
        <v>350</v>
      </c>
      <c r="G152">
        <v>8</v>
      </c>
      <c r="H152" s="2" t="s">
        <v>1872</v>
      </c>
      <c r="I152" s="2" t="s">
        <v>1924</v>
      </c>
      <c r="J152" t="s">
        <v>1773</v>
      </c>
      <c r="L152" t="str">
        <f t="shared" si="4"/>
        <v>null</v>
      </c>
      <c r="N152" t="str">
        <f t="shared" si="5"/>
        <v>insert into NewArt values(2021, 33, 775, 'Unbounded', 505, 350, 8, 'n', null, 'West');</v>
      </c>
    </row>
    <row r="153" spans="1:14" x14ac:dyDescent="0.5">
      <c r="A153">
        <v>2021</v>
      </c>
      <c r="B153">
        <v>34</v>
      </c>
      <c r="C153">
        <v>385</v>
      </c>
      <c r="D153" t="s">
        <v>81</v>
      </c>
      <c r="E153">
        <v>480</v>
      </c>
      <c r="F153">
        <v>300</v>
      </c>
      <c r="G153">
        <v>66</v>
      </c>
      <c r="H153" s="2" t="s">
        <v>1872</v>
      </c>
      <c r="I153" s="2" t="s">
        <v>1924</v>
      </c>
      <c r="J153" t="s">
        <v>1769</v>
      </c>
      <c r="L153" t="str">
        <f t="shared" si="4"/>
        <v>null</v>
      </c>
      <c r="N153" t="str">
        <f t="shared" si="5"/>
        <v>insert into NewArt values(2021, 34, 385, 'Silence Photograph', 480, 300, 66, 'n', null, 'Dreier');</v>
      </c>
    </row>
    <row r="154" spans="1:14" x14ac:dyDescent="0.5">
      <c r="A154">
        <v>2021</v>
      </c>
      <c r="B154">
        <v>35</v>
      </c>
      <c r="C154">
        <v>1375</v>
      </c>
      <c r="D154" t="s">
        <v>48</v>
      </c>
      <c r="E154">
        <v>345</v>
      </c>
      <c r="F154">
        <v>300</v>
      </c>
      <c r="G154">
        <v>35</v>
      </c>
      <c r="H154" s="2" t="s">
        <v>1872</v>
      </c>
      <c r="I154" s="2" t="s">
        <v>1924</v>
      </c>
      <c r="J154" t="s">
        <v>1776</v>
      </c>
      <c r="L154" t="str">
        <f t="shared" si="4"/>
        <v>null</v>
      </c>
      <c r="N154" t="str">
        <f t="shared" si="5"/>
        <v>insert into NewArt values(2021, 35, 1375, 'Fall Flowers', 345, 300, 35, 'n', null, 'Sculpture Garden');</v>
      </c>
    </row>
    <row r="155" spans="1:14" x14ac:dyDescent="0.5">
      <c r="A155">
        <v>2021</v>
      </c>
      <c r="B155">
        <v>36</v>
      </c>
      <c r="C155">
        <v>460</v>
      </c>
      <c r="D155" t="s">
        <v>55</v>
      </c>
      <c r="E155">
        <v>530</v>
      </c>
      <c r="F155">
        <v>125</v>
      </c>
      <c r="G155">
        <v>42</v>
      </c>
      <c r="H155" s="2" t="s">
        <v>1872</v>
      </c>
      <c r="I155" s="2" t="s">
        <v>1924</v>
      </c>
      <c r="J155" t="s">
        <v>1774</v>
      </c>
      <c r="L155" t="str">
        <f t="shared" si="4"/>
        <v>null</v>
      </c>
      <c r="N155" t="str">
        <f t="shared" si="5"/>
        <v>insert into NewArt values(2021, 36, 460, 'Mud Starfish', 530, 125, 42, 'n', null, 'South');</v>
      </c>
    </row>
    <row r="156" spans="1:14" x14ac:dyDescent="0.5">
      <c r="A156">
        <v>2021</v>
      </c>
      <c r="B156">
        <v>37</v>
      </c>
      <c r="C156">
        <v>115</v>
      </c>
      <c r="D156" t="s">
        <v>64</v>
      </c>
      <c r="E156">
        <v>535</v>
      </c>
      <c r="F156">
        <v>90</v>
      </c>
      <c r="G156">
        <v>49</v>
      </c>
      <c r="H156" s="2" t="s">
        <v>1872</v>
      </c>
      <c r="I156" s="2" t="s">
        <v>1924</v>
      </c>
      <c r="J156" t="s">
        <v>1779</v>
      </c>
      <c r="L156" t="str">
        <f t="shared" si="4"/>
        <v>null</v>
      </c>
      <c r="N156" t="str">
        <f t="shared" si="5"/>
        <v>insert into NewArt values(2021, 37, 115, 'Feeling the Blues', 535, 90, 49, 'n', null, 'Lumpkin');</v>
      </c>
    </row>
    <row r="157" spans="1:14" x14ac:dyDescent="0.5">
      <c r="A157">
        <v>2021</v>
      </c>
      <c r="B157">
        <v>38</v>
      </c>
      <c r="C157">
        <v>780</v>
      </c>
      <c r="D157" t="s">
        <v>79</v>
      </c>
      <c r="E157">
        <v>625</v>
      </c>
      <c r="F157">
        <v>159</v>
      </c>
      <c r="G157">
        <v>64</v>
      </c>
      <c r="H157" s="2" t="s">
        <v>1872</v>
      </c>
      <c r="I157" s="2" t="s">
        <v>1924</v>
      </c>
      <c r="J157" t="s">
        <v>1771</v>
      </c>
      <c r="L157" t="str">
        <f t="shared" si="4"/>
        <v>null</v>
      </c>
      <c r="N157" t="str">
        <f t="shared" si="5"/>
        <v>insert into NewArt values(2021, 38, 780, 'Bees and Beach Plums at Whale Rock', 625, 159, 64, 'n', null, 'Moretti');</v>
      </c>
    </row>
    <row r="158" spans="1:14" x14ac:dyDescent="0.5">
      <c r="A158">
        <v>2021</v>
      </c>
      <c r="B158">
        <v>39</v>
      </c>
      <c r="C158">
        <v>1620</v>
      </c>
      <c r="D158" t="s">
        <v>115</v>
      </c>
      <c r="E158">
        <v>630</v>
      </c>
      <c r="F158">
        <v>400</v>
      </c>
      <c r="G158">
        <v>98</v>
      </c>
      <c r="H158" s="2" t="s">
        <v>1872</v>
      </c>
      <c r="I158" s="2" t="s">
        <v>1924</v>
      </c>
      <c r="J158" t="s">
        <v>1492</v>
      </c>
      <c r="L158" t="str">
        <f t="shared" si="4"/>
        <v>null</v>
      </c>
      <c r="N158" t="str">
        <f t="shared" si="5"/>
        <v>insert into NewArt values(2021, 39, 1620, 'Goddess Amphora', 630, 400, 98, 'n', null, 'Vogel');</v>
      </c>
    </row>
    <row r="159" spans="1:14" x14ac:dyDescent="0.5">
      <c r="A159">
        <v>2021</v>
      </c>
      <c r="B159">
        <v>40</v>
      </c>
      <c r="C159">
        <v>1665</v>
      </c>
      <c r="D159" t="s">
        <v>122</v>
      </c>
      <c r="E159">
        <v>590</v>
      </c>
      <c r="F159">
        <v>150</v>
      </c>
      <c r="G159">
        <v>109</v>
      </c>
      <c r="H159" s="2" t="s">
        <v>1872</v>
      </c>
      <c r="I159" s="2" t="s">
        <v>1924</v>
      </c>
      <c r="J159" t="s">
        <v>1774</v>
      </c>
      <c r="L159" t="str">
        <f t="shared" si="4"/>
        <v>null</v>
      </c>
      <c r="N159" t="str">
        <f t="shared" si="5"/>
        <v>insert into NewArt values(2021, 40, 1665, 'Moon Vase', 590, 150, 109, 'n', null, 'South');</v>
      </c>
    </row>
    <row r="160" spans="1:14" x14ac:dyDescent="0.5">
      <c r="A160">
        <v>2021</v>
      </c>
      <c r="B160">
        <v>41</v>
      </c>
      <c r="C160">
        <v>215</v>
      </c>
      <c r="D160" t="s">
        <v>91</v>
      </c>
      <c r="E160">
        <v>445</v>
      </c>
      <c r="F160">
        <v>280</v>
      </c>
      <c r="G160">
        <v>75</v>
      </c>
      <c r="H160" s="2" t="s">
        <v>1872</v>
      </c>
      <c r="I160" s="2" t="s">
        <v>1924</v>
      </c>
      <c r="J160" t="s">
        <v>1495</v>
      </c>
      <c r="L160" t="str">
        <f t="shared" si="4"/>
        <v>null</v>
      </c>
      <c r="N160" t="str">
        <f t="shared" si="5"/>
        <v>insert into NewArt values(2021, 41, 215, 'Jungle Flora', 445, 280, 75, 'n', null, 'Walker');</v>
      </c>
    </row>
    <row r="161" spans="1:14" x14ac:dyDescent="0.5">
      <c r="A161">
        <v>2021</v>
      </c>
      <c r="B161">
        <v>42</v>
      </c>
      <c r="C161">
        <v>1295</v>
      </c>
      <c r="D161" t="s">
        <v>52</v>
      </c>
      <c r="E161">
        <v>475</v>
      </c>
      <c r="F161">
        <v>470</v>
      </c>
      <c r="G161">
        <v>39</v>
      </c>
      <c r="H161" s="2" t="s">
        <v>1872</v>
      </c>
      <c r="I161" s="2" t="s">
        <v>1924</v>
      </c>
      <c r="J161" t="s">
        <v>1774</v>
      </c>
      <c r="L161" t="str">
        <f t="shared" si="4"/>
        <v>null</v>
      </c>
      <c r="N161" t="str">
        <f t="shared" si="5"/>
        <v>insert into NewArt values(2021, 42, 1295, 'The Red Barn', 475, 470, 39, 'n', null, 'South');</v>
      </c>
    </row>
    <row r="162" spans="1:14" x14ac:dyDescent="0.5">
      <c r="A162">
        <v>2021</v>
      </c>
      <c r="B162">
        <v>43</v>
      </c>
      <c r="C162">
        <v>695</v>
      </c>
      <c r="D162" t="s">
        <v>106</v>
      </c>
      <c r="E162">
        <v>535</v>
      </c>
      <c r="F162">
        <v>75</v>
      </c>
      <c r="G162">
        <v>88</v>
      </c>
      <c r="H162" s="2" t="s">
        <v>1872</v>
      </c>
      <c r="I162" s="2" t="s">
        <v>1924</v>
      </c>
      <c r="J162" t="s">
        <v>1770</v>
      </c>
      <c r="L162" t="str">
        <f t="shared" si="4"/>
        <v>null</v>
      </c>
      <c r="N162" t="str">
        <f t="shared" si="5"/>
        <v>insert into NewArt values(2021, 43, 695, 'Shino Textured Vase', 535, 75, 88, 'n', null, 'Gund');</v>
      </c>
    </row>
    <row r="163" spans="1:14" x14ac:dyDescent="0.5">
      <c r="A163">
        <v>2021</v>
      </c>
      <c r="B163">
        <v>44</v>
      </c>
      <c r="C163">
        <v>155</v>
      </c>
      <c r="D163" t="s">
        <v>0</v>
      </c>
      <c r="E163">
        <v>290</v>
      </c>
      <c r="F163">
        <v>200</v>
      </c>
      <c r="G163">
        <v>1</v>
      </c>
      <c r="H163" s="2" t="s">
        <v>1872</v>
      </c>
      <c r="I163" s="2" t="s">
        <v>1924</v>
      </c>
      <c r="J163" t="s">
        <v>1492</v>
      </c>
      <c r="L163" t="str">
        <f t="shared" si="4"/>
        <v>null</v>
      </c>
      <c r="N163" t="str">
        <f t="shared" si="5"/>
        <v>insert into NewArt values(2021, 44, 155, 'Wishing on a Star', 290, 200, 1, 'n', null, 'Vogel');</v>
      </c>
    </row>
    <row r="164" spans="1:14" x14ac:dyDescent="0.5">
      <c r="A164">
        <v>2021</v>
      </c>
      <c r="B164">
        <v>45</v>
      </c>
      <c r="C164">
        <v>1460</v>
      </c>
      <c r="D164" t="s">
        <v>27</v>
      </c>
      <c r="E164">
        <v>135</v>
      </c>
      <c r="F164">
        <v>225</v>
      </c>
      <c r="G164">
        <v>17</v>
      </c>
      <c r="H164" s="2" t="s">
        <v>1872</v>
      </c>
      <c r="I164" s="2" t="s">
        <v>1924</v>
      </c>
      <c r="J164" t="s">
        <v>1776</v>
      </c>
      <c r="L164" t="str">
        <f t="shared" si="4"/>
        <v>null</v>
      </c>
      <c r="N164" t="str">
        <f t="shared" si="5"/>
        <v>insert into NewArt values(2021, 45, 1460, 'Sleeping Tulips', 135, 225, 17, 'n', null, 'Sculpture Garden');</v>
      </c>
    </row>
    <row r="165" spans="1:14" x14ac:dyDescent="0.5">
      <c r="A165">
        <v>2021</v>
      </c>
      <c r="B165">
        <v>46</v>
      </c>
      <c r="C165">
        <v>900</v>
      </c>
      <c r="D165" t="s">
        <v>120</v>
      </c>
      <c r="E165">
        <v>590</v>
      </c>
      <c r="F165">
        <v>150</v>
      </c>
      <c r="G165">
        <v>106</v>
      </c>
      <c r="H165" s="2" t="s">
        <v>1872</v>
      </c>
      <c r="I165" s="2" t="s">
        <v>1924</v>
      </c>
      <c r="J165" t="s">
        <v>1774</v>
      </c>
      <c r="L165" t="str">
        <f t="shared" si="4"/>
        <v>null</v>
      </c>
      <c r="N165" t="str">
        <f t="shared" si="5"/>
        <v>insert into NewArt values(2021, 46, 900, 'Oh Woody', 590, 150, 106, 'n', null, 'South');</v>
      </c>
    </row>
    <row r="166" spans="1:14" x14ac:dyDescent="0.5">
      <c r="A166">
        <v>2021</v>
      </c>
      <c r="B166">
        <v>47</v>
      </c>
      <c r="C166">
        <v>840</v>
      </c>
      <c r="D166" t="s">
        <v>46</v>
      </c>
      <c r="E166">
        <v>805</v>
      </c>
      <c r="F166">
        <v>250</v>
      </c>
      <c r="G166">
        <v>32</v>
      </c>
      <c r="H166" s="2" t="s">
        <v>1872</v>
      </c>
      <c r="I166" s="2" t="s">
        <v>1924</v>
      </c>
      <c r="J166" t="s">
        <v>1775</v>
      </c>
      <c r="L166" t="str">
        <f t="shared" si="4"/>
        <v>null</v>
      </c>
      <c r="N166" t="str">
        <f t="shared" si="5"/>
        <v>insert into NewArt values(2021, 47, 840, 'Birch Trees', 805, 250, 32, 'n', null, 'North');</v>
      </c>
    </row>
    <row r="167" spans="1:14" x14ac:dyDescent="0.5">
      <c r="A167">
        <v>2021</v>
      </c>
      <c r="B167">
        <v>48</v>
      </c>
      <c r="C167">
        <v>1750</v>
      </c>
      <c r="D167" t="s">
        <v>88</v>
      </c>
      <c r="E167">
        <v>805</v>
      </c>
      <c r="F167">
        <v>350</v>
      </c>
      <c r="G167">
        <v>72</v>
      </c>
      <c r="H167" s="2" t="s">
        <v>1872</v>
      </c>
      <c r="I167" s="2" t="s">
        <v>1924</v>
      </c>
      <c r="J167" t="s">
        <v>1766</v>
      </c>
      <c r="L167" t="str">
        <f t="shared" si="4"/>
        <v>null</v>
      </c>
      <c r="N167" t="str">
        <f t="shared" si="5"/>
        <v>insert into NewArt values(2021, 48, 1750, 'Green Apple and Sicilian Ceramics', 805, 350, 72, 'n', null, 'Guggenheim');</v>
      </c>
    </row>
    <row r="168" spans="1:14" x14ac:dyDescent="0.5">
      <c r="A168">
        <v>2021</v>
      </c>
      <c r="B168">
        <v>49</v>
      </c>
      <c r="C168">
        <v>215</v>
      </c>
      <c r="D168" t="s">
        <v>19</v>
      </c>
      <c r="E168">
        <v>445</v>
      </c>
      <c r="F168">
        <v>360</v>
      </c>
      <c r="G168">
        <v>12</v>
      </c>
      <c r="H168" s="2" t="s">
        <v>1872</v>
      </c>
      <c r="I168" s="2" t="s">
        <v>1924</v>
      </c>
      <c r="J168" t="s">
        <v>1773</v>
      </c>
      <c r="L168" t="str">
        <f t="shared" si="4"/>
        <v>null</v>
      </c>
      <c r="N168" t="str">
        <f t="shared" si="5"/>
        <v>insert into NewArt values(2021, 49, 215, 'Revealing the Layers', 445, 360, 12, 'n', null, 'West');</v>
      </c>
    </row>
    <row r="169" spans="1:14" ht="14.35" customHeight="1" x14ac:dyDescent="0.5">
      <c r="A169">
        <v>2021</v>
      </c>
      <c r="B169">
        <v>50</v>
      </c>
      <c r="C169">
        <v>1690</v>
      </c>
      <c r="D169" t="s">
        <v>24</v>
      </c>
      <c r="E169">
        <v>465</v>
      </c>
      <c r="F169">
        <v>100</v>
      </c>
      <c r="G169">
        <v>15</v>
      </c>
      <c r="H169" s="2" t="s">
        <v>1872</v>
      </c>
      <c r="I169" s="2" t="s">
        <v>1924</v>
      </c>
      <c r="J169" t="s">
        <v>1773</v>
      </c>
      <c r="L169" t="str">
        <f t="shared" si="4"/>
        <v>null</v>
      </c>
      <c r="N169" t="str">
        <f t="shared" si="5"/>
        <v>insert into NewArt values(2021, 50, 1690, 'Long Board at Narragansett ', 465, 100, 15, 'n', null, 'West');</v>
      </c>
    </row>
    <row r="170" spans="1:14" x14ac:dyDescent="0.5">
      <c r="A170">
        <v>2021</v>
      </c>
      <c r="B170">
        <v>51</v>
      </c>
      <c r="C170">
        <v>710</v>
      </c>
      <c r="D170" t="s">
        <v>40</v>
      </c>
      <c r="E170">
        <v>805</v>
      </c>
      <c r="F170">
        <v>300</v>
      </c>
      <c r="G170">
        <v>28</v>
      </c>
      <c r="H170" s="2" t="s">
        <v>1872</v>
      </c>
      <c r="I170" s="2" t="s">
        <v>1924</v>
      </c>
      <c r="J170" t="s">
        <v>1768</v>
      </c>
      <c r="L170" t="str">
        <f t="shared" si="4"/>
        <v>null</v>
      </c>
      <c r="N170" t="str">
        <f t="shared" si="5"/>
        <v>insert into NewArt values(2021, 51, 710, 'Dawn on Green Hill Pond', 805, 300, 28, 'n', null, 'Rubell');</v>
      </c>
    </row>
    <row r="171" spans="1:14" x14ac:dyDescent="0.5">
      <c r="A171">
        <v>2021</v>
      </c>
      <c r="B171">
        <v>52</v>
      </c>
      <c r="C171">
        <v>650</v>
      </c>
      <c r="D171" t="s">
        <v>44</v>
      </c>
      <c r="E171">
        <v>490</v>
      </c>
      <c r="F171">
        <v>225</v>
      </c>
      <c r="G171">
        <v>31</v>
      </c>
      <c r="H171" s="2" t="s">
        <v>1872</v>
      </c>
      <c r="I171" s="2" t="s">
        <v>1924</v>
      </c>
      <c r="J171" t="s">
        <v>1767</v>
      </c>
      <c r="L171" t="str">
        <f t="shared" si="4"/>
        <v>null</v>
      </c>
      <c r="N171" t="str">
        <f t="shared" si="5"/>
        <v>insert into NewArt values(2021, 52, 650, 'Big Island - Hawaii', 490, 225, 31, 'n', null, 'Saatchi');</v>
      </c>
    </row>
    <row r="172" spans="1:14" x14ac:dyDescent="0.5">
      <c r="A172">
        <v>2021</v>
      </c>
      <c r="B172">
        <v>53</v>
      </c>
      <c r="C172">
        <v>650</v>
      </c>
      <c r="D172" t="s">
        <v>1182</v>
      </c>
      <c r="E172">
        <v>490</v>
      </c>
      <c r="F172">
        <v>225</v>
      </c>
      <c r="G172">
        <v>57</v>
      </c>
      <c r="H172" s="2" t="s">
        <v>1872</v>
      </c>
      <c r="I172" s="2" t="s">
        <v>1924</v>
      </c>
      <c r="J172" t="s">
        <v>1772</v>
      </c>
      <c r="L172" t="str">
        <f t="shared" si="4"/>
        <v>null</v>
      </c>
      <c r="N172" t="str">
        <f t="shared" si="5"/>
        <v>insert into NewArt values(2021, 53, 650, 'Irony (Rhine River, Cologne Cathedral)', 490, 225, 57, 'n', null, 'East');</v>
      </c>
    </row>
    <row r="173" spans="1:14" x14ac:dyDescent="0.5">
      <c r="A173">
        <v>2021</v>
      </c>
      <c r="B173">
        <v>54</v>
      </c>
      <c r="C173">
        <v>1480</v>
      </c>
      <c r="D173" t="s">
        <v>10</v>
      </c>
      <c r="E173">
        <v>475</v>
      </c>
      <c r="F173">
        <v>575</v>
      </c>
      <c r="G173">
        <v>7</v>
      </c>
      <c r="H173" s="2" t="s">
        <v>1872</v>
      </c>
      <c r="I173" s="2" t="s">
        <v>1924</v>
      </c>
      <c r="J173" t="s">
        <v>1774</v>
      </c>
      <c r="L173" t="str">
        <f t="shared" si="4"/>
        <v>null</v>
      </c>
      <c r="N173" t="str">
        <f t="shared" si="5"/>
        <v>insert into NewArt values(2021, 54, 1480, 'Garde-manger, Avvio', 475, 575, 7, 'n', null, 'South');</v>
      </c>
    </row>
    <row r="174" spans="1:14" x14ac:dyDescent="0.5">
      <c r="A174">
        <v>2021</v>
      </c>
      <c r="B174">
        <v>55</v>
      </c>
      <c r="C174">
        <v>1480</v>
      </c>
      <c r="D174" t="s">
        <v>72</v>
      </c>
      <c r="E174">
        <v>475</v>
      </c>
      <c r="F174">
        <v>575</v>
      </c>
      <c r="G174">
        <v>58</v>
      </c>
      <c r="H174" s="2" t="s">
        <v>1872</v>
      </c>
      <c r="I174" s="2" t="s">
        <v>1924</v>
      </c>
      <c r="J174" t="s">
        <v>1771</v>
      </c>
      <c r="L174" t="str">
        <f t="shared" si="4"/>
        <v>null</v>
      </c>
      <c r="N174" t="str">
        <f t="shared" si="5"/>
        <v>insert into NewArt values(2021, 55, 1480, 'Brunch Line, Mothers Day', 475, 575, 58, 'n', null, 'Moretti');</v>
      </c>
    </row>
    <row r="175" spans="1:14" x14ac:dyDescent="0.5">
      <c r="A175">
        <v>2021</v>
      </c>
      <c r="B175">
        <v>56</v>
      </c>
      <c r="C175">
        <v>160</v>
      </c>
      <c r="D175" t="s">
        <v>15</v>
      </c>
      <c r="E175">
        <v>5</v>
      </c>
      <c r="F175">
        <v>500</v>
      </c>
      <c r="G175">
        <v>9</v>
      </c>
      <c r="H175" s="2" t="s">
        <v>1872</v>
      </c>
      <c r="I175" s="2" t="s">
        <v>1924</v>
      </c>
      <c r="J175" t="s">
        <v>1771</v>
      </c>
      <c r="L175" t="str">
        <f t="shared" si="4"/>
        <v>null</v>
      </c>
      <c r="N175" t="str">
        <f t="shared" si="5"/>
        <v>insert into NewArt values(2021, 56, 160, 'Summer Hollyhocks', 5, 500, 9, 'n', null, 'Moretti');</v>
      </c>
    </row>
    <row r="176" spans="1:14" x14ac:dyDescent="0.5">
      <c r="A176">
        <v>2021</v>
      </c>
      <c r="B176">
        <v>57</v>
      </c>
      <c r="C176">
        <v>285</v>
      </c>
      <c r="D176" t="s">
        <v>75</v>
      </c>
      <c r="E176">
        <v>585</v>
      </c>
      <c r="F176">
        <v>95</v>
      </c>
      <c r="G176">
        <v>61</v>
      </c>
      <c r="H176" s="2" t="s">
        <v>1872</v>
      </c>
      <c r="I176" s="2" t="s">
        <v>1924</v>
      </c>
      <c r="J176" t="s">
        <v>1766</v>
      </c>
      <c r="L176" t="str">
        <f t="shared" si="4"/>
        <v>null</v>
      </c>
      <c r="N176" t="str">
        <f t="shared" si="5"/>
        <v>insert into NewArt values(2021, 57, 285, 'Weed Pot', 585, 95, 61, 'n', null, 'Guggenheim');</v>
      </c>
    </row>
    <row r="177" spans="1:14" x14ac:dyDescent="0.5">
      <c r="A177">
        <v>2021</v>
      </c>
      <c r="B177">
        <v>58</v>
      </c>
      <c r="C177">
        <v>1520</v>
      </c>
      <c r="D177" t="s">
        <v>134</v>
      </c>
      <c r="E177">
        <v>5</v>
      </c>
      <c r="F177">
        <v>375</v>
      </c>
      <c r="G177">
        <v>116</v>
      </c>
      <c r="H177" s="2" t="s">
        <v>1872</v>
      </c>
      <c r="I177" s="2" t="s">
        <v>1924</v>
      </c>
      <c r="J177" t="s">
        <v>1774</v>
      </c>
      <c r="L177" t="str">
        <f t="shared" si="4"/>
        <v>null</v>
      </c>
      <c r="N177" t="str">
        <f t="shared" si="5"/>
        <v>insert into NewArt values(2021, 58, 1520, 'Anna Maria Waves', 5, 375, 116, 'n', null, 'South');</v>
      </c>
    </row>
    <row r="178" spans="1:14" x14ac:dyDescent="0.5">
      <c r="A178">
        <v>2021</v>
      </c>
      <c r="B178">
        <v>59</v>
      </c>
      <c r="C178">
        <v>880</v>
      </c>
      <c r="D178" t="s">
        <v>109</v>
      </c>
      <c r="E178">
        <v>445</v>
      </c>
      <c r="F178">
        <v>160</v>
      </c>
      <c r="G178">
        <v>92</v>
      </c>
      <c r="H178" s="2" t="s">
        <v>1872</v>
      </c>
      <c r="I178" s="2" t="s">
        <v>1924</v>
      </c>
      <c r="J178" t="s">
        <v>1495</v>
      </c>
      <c r="L178" t="str">
        <f t="shared" si="4"/>
        <v>null</v>
      </c>
      <c r="N178" t="str">
        <f t="shared" si="5"/>
        <v>insert into NewArt values(2021, 59, 880, 'Hot Property', 445, 160, 92, 'n', null, 'Walker');</v>
      </c>
    </row>
    <row r="179" spans="1:14" x14ac:dyDescent="0.5">
      <c r="A179">
        <v>2021</v>
      </c>
      <c r="B179">
        <v>60</v>
      </c>
      <c r="C179">
        <v>1490</v>
      </c>
      <c r="D179" t="s">
        <v>135</v>
      </c>
      <c r="E179">
        <v>505</v>
      </c>
      <c r="F179">
        <v>250</v>
      </c>
      <c r="G179">
        <v>117</v>
      </c>
      <c r="H179" s="2" t="s">
        <v>1872</v>
      </c>
      <c r="I179" s="2" t="s">
        <v>1924</v>
      </c>
      <c r="J179" t="s">
        <v>1492</v>
      </c>
      <c r="L179" t="str">
        <f t="shared" si="4"/>
        <v>null</v>
      </c>
      <c r="N179" t="str">
        <f t="shared" si="5"/>
        <v>insert into NewArt values(2021, 60, 1490, 'Monet’s Boat at Giverney', 505, 250, 117, 'n', null, 'Vogel');</v>
      </c>
    </row>
    <row r="180" spans="1:14" x14ac:dyDescent="0.5">
      <c r="A180">
        <v>2021</v>
      </c>
      <c r="B180">
        <v>61</v>
      </c>
      <c r="C180">
        <v>1250</v>
      </c>
      <c r="D180" t="s">
        <v>111</v>
      </c>
      <c r="E180">
        <v>425</v>
      </c>
      <c r="F180">
        <v>100</v>
      </c>
      <c r="G180">
        <v>94</v>
      </c>
      <c r="H180" s="2" t="s">
        <v>1872</v>
      </c>
      <c r="I180" s="2" t="s">
        <v>1924</v>
      </c>
      <c r="J180" t="s">
        <v>1774</v>
      </c>
      <c r="L180" t="str">
        <f t="shared" si="4"/>
        <v>null</v>
      </c>
      <c r="N180" t="str">
        <f t="shared" si="5"/>
        <v>insert into NewArt values(2021, 61, 1250, 'Plum Beach Light', 425, 100, 94, 'n', null, 'South');</v>
      </c>
    </row>
    <row r="181" spans="1:14" x14ac:dyDescent="0.5">
      <c r="A181">
        <v>2021</v>
      </c>
      <c r="B181">
        <v>62</v>
      </c>
      <c r="C181">
        <v>1275</v>
      </c>
      <c r="D181" t="s">
        <v>97</v>
      </c>
      <c r="E181">
        <v>345</v>
      </c>
      <c r="F181">
        <v>150</v>
      </c>
      <c r="G181">
        <v>79</v>
      </c>
      <c r="H181" s="2" t="s">
        <v>1872</v>
      </c>
      <c r="I181" s="2" t="s">
        <v>1924</v>
      </c>
      <c r="J181" t="s">
        <v>1783</v>
      </c>
      <c r="L181" t="str">
        <f t="shared" si="4"/>
        <v>null</v>
      </c>
      <c r="N181" t="str">
        <f t="shared" si="5"/>
        <v>insert into NewArt values(2021, 62, 1275, 'Synergy', 345, 150, 79, 'n', null, 'Sculpture Terrace');</v>
      </c>
    </row>
    <row r="182" spans="1:14" x14ac:dyDescent="0.5">
      <c r="A182">
        <v>2021</v>
      </c>
      <c r="B182">
        <v>63</v>
      </c>
      <c r="C182">
        <v>335</v>
      </c>
      <c r="D182" t="s">
        <v>49</v>
      </c>
      <c r="E182">
        <v>400</v>
      </c>
      <c r="F182">
        <v>95</v>
      </c>
      <c r="G182">
        <v>36</v>
      </c>
      <c r="H182" s="2" t="s">
        <v>1872</v>
      </c>
      <c r="I182" s="2" t="s">
        <v>1924</v>
      </c>
      <c r="J182" t="s">
        <v>1783</v>
      </c>
      <c r="L182" t="str">
        <f t="shared" si="4"/>
        <v>null</v>
      </c>
      <c r="N182" t="str">
        <f t="shared" si="5"/>
        <v>insert into NewArt values(2021, 63, 335, 'Hook / Wood Mirror', 400, 95, 36, 'n', null, 'Sculpture Terrace');</v>
      </c>
    </row>
    <row r="183" spans="1:14" x14ac:dyDescent="0.5">
      <c r="A183">
        <v>2021</v>
      </c>
      <c r="B183">
        <v>64</v>
      </c>
      <c r="C183">
        <v>690</v>
      </c>
      <c r="D183" t="s">
        <v>136</v>
      </c>
      <c r="E183">
        <v>595</v>
      </c>
      <c r="F183">
        <v>75</v>
      </c>
      <c r="G183">
        <v>118</v>
      </c>
      <c r="H183" s="2" t="s">
        <v>1872</v>
      </c>
      <c r="I183" s="2" t="s">
        <v>1924</v>
      </c>
      <c r="J183" t="s">
        <v>1492</v>
      </c>
      <c r="L183" t="str">
        <f t="shared" si="4"/>
        <v>null</v>
      </c>
      <c r="N183" t="str">
        <f t="shared" si="5"/>
        <v>insert into NewArt values(2021, 64, 690, 'Puddle Plates', 595, 75, 118, 'n', null, 'Vogel');</v>
      </c>
    </row>
    <row r="184" spans="1:14" x14ac:dyDescent="0.5">
      <c r="A184">
        <v>2021</v>
      </c>
      <c r="B184">
        <v>65</v>
      </c>
      <c r="C184">
        <v>450</v>
      </c>
      <c r="D184" t="s">
        <v>96</v>
      </c>
      <c r="E184">
        <v>430</v>
      </c>
      <c r="F184">
        <v>300</v>
      </c>
      <c r="G184">
        <v>78</v>
      </c>
      <c r="H184" s="2" t="s">
        <v>1872</v>
      </c>
      <c r="I184" s="2" t="s">
        <v>1924</v>
      </c>
      <c r="J184" t="s">
        <v>1770</v>
      </c>
      <c r="L184" t="str">
        <f t="shared" si="4"/>
        <v>null</v>
      </c>
      <c r="N184" t="str">
        <f t="shared" si="5"/>
        <v>insert into NewArt values(2021, 65, 450, 'Mustard Flowers', 430, 300, 78, 'n', null, 'Gund');</v>
      </c>
    </row>
    <row r="185" spans="1:14" x14ac:dyDescent="0.5">
      <c r="A185">
        <v>2021</v>
      </c>
      <c r="B185">
        <v>66</v>
      </c>
      <c r="C185">
        <v>1455</v>
      </c>
      <c r="D185" t="s">
        <v>83</v>
      </c>
      <c r="E185">
        <v>535</v>
      </c>
      <c r="F185">
        <v>90</v>
      </c>
      <c r="G185">
        <v>68</v>
      </c>
      <c r="H185" s="2" t="s">
        <v>1872</v>
      </c>
      <c r="I185" s="2" t="s">
        <v>1924</v>
      </c>
      <c r="J185" t="s">
        <v>1773</v>
      </c>
      <c r="L185" t="str">
        <f t="shared" si="4"/>
        <v>null</v>
      </c>
      <c r="N185" t="str">
        <f t="shared" si="5"/>
        <v>insert into NewArt values(2021, 66, 1455, 'Mimbres', 535, 90, 68, 'n', null, 'West');</v>
      </c>
    </row>
    <row r="186" spans="1:14" x14ac:dyDescent="0.5">
      <c r="A186">
        <v>2021</v>
      </c>
      <c r="B186">
        <v>67</v>
      </c>
      <c r="C186">
        <v>40</v>
      </c>
      <c r="D186" t="s">
        <v>2</v>
      </c>
      <c r="E186">
        <v>5</v>
      </c>
      <c r="F186">
        <v>750</v>
      </c>
      <c r="G186">
        <v>2</v>
      </c>
      <c r="H186" s="2" t="s">
        <v>1872</v>
      </c>
      <c r="I186" s="2" t="s">
        <v>1924</v>
      </c>
      <c r="J186" t="s">
        <v>1768</v>
      </c>
      <c r="L186" t="str">
        <f t="shared" si="4"/>
        <v>null</v>
      </c>
      <c r="N186" t="str">
        <f t="shared" si="5"/>
        <v>insert into NewArt values(2021, 67, 40, 'Unexpected Guests', 5, 750, 2, 'n', null, 'Rubell');</v>
      </c>
    </row>
    <row r="187" spans="1:14" x14ac:dyDescent="0.5">
      <c r="A187">
        <v>2021</v>
      </c>
      <c r="B187">
        <v>68</v>
      </c>
      <c r="C187">
        <v>1145</v>
      </c>
      <c r="D187" t="s">
        <v>4</v>
      </c>
      <c r="E187">
        <v>20</v>
      </c>
      <c r="F187">
        <v>475</v>
      </c>
      <c r="G187">
        <v>3</v>
      </c>
      <c r="H187" s="2" t="s">
        <v>1872</v>
      </c>
      <c r="I187" s="2" t="s">
        <v>1924</v>
      </c>
      <c r="J187" t="s">
        <v>1775</v>
      </c>
      <c r="L187" t="str">
        <f t="shared" si="4"/>
        <v>null</v>
      </c>
      <c r="N187" t="str">
        <f t="shared" si="5"/>
        <v>insert into NewArt values(2021, 68, 1145, 'Peonies', 20, 475, 3, 'n', null, 'North');</v>
      </c>
    </row>
    <row r="188" spans="1:14" x14ac:dyDescent="0.5">
      <c r="A188">
        <v>2021</v>
      </c>
      <c r="B188">
        <v>69</v>
      </c>
      <c r="C188">
        <v>1685</v>
      </c>
      <c r="D188" t="s">
        <v>17</v>
      </c>
      <c r="E188">
        <v>5</v>
      </c>
      <c r="F188">
        <v>300</v>
      </c>
      <c r="G188">
        <v>10</v>
      </c>
      <c r="H188" s="2" t="s">
        <v>1872</v>
      </c>
      <c r="I188" s="2" t="s">
        <v>1924</v>
      </c>
      <c r="J188" t="s">
        <v>1492</v>
      </c>
      <c r="L188" t="str">
        <f t="shared" si="4"/>
        <v>null</v>
      </c>
      <c r="N188" t="str">
        <f t="shared" si="5"/>
        <v>insert into NewArt values(2021, 69, 1685, 'Narragansett Calm', 5, 300, 10, 'n', null, 'Vogel');</v>
      </c>
    </row>
    <row r="189" spans="1:14" x14ac:dyDescent="0.5">
      <c r="A189">
        <v>2021</v>
      </c>
      <c r="B189">
        <v>70</v>
      </c>
      <c r="C189">
        <v>1840</v>
      </c>
      <c r="D189" t="s">
        <v>29</v>
      </c>
      <c r="E189">
        <v>5</v>
      </c>
      <c r="F189">
        <v>145</v>
      </c>
      <c r="G189">
        <v>18</v>
      </c>
      <c r="H189" s="2" t="s">
        <v>1872</v>
      </c>
      <c r="I189" s="2" t="s">
        <v>1924</v>
      </c>
      <c r="J189" t="s">
        <v>1773</v>
      </c>
      <c r="L189" t="str">
        <f t="shared" si="4"/>
        <v>null</v>
      </c>
      <c r="N189" t="str">
        <f t="shared" si="5"/>
        <v>insert into NewArt values(2021, 70, 1840, 'Carpenter The Surf', 5, 145, 18, 'n', null, 'West');</v>
      </c>
    </row>
    <row r="190" spans="1:14" x14ac:dyDescent="0.5">
      <c r="A190">
        <v>2021</v>
      </c>
      <c r="B190">
        <v>71</v>
      </c>
      <c r="C190">
        <v>1240</v>
      </c>
      <c r="D190" t="s">
        <v>93</v>
      </c>
      <c r="E190">
        <v>345</v>
      </c>
      <c r="F190">
        <v>425</v>
      </c>
      <c r="G190">
        <v>76</v>
      </c>
      <c r="H190" s="2" t="s">
        <v>1872</v>
      </c>
      <c r="I190" s="2" t="s">
        <v>1924</v>
      </c>
      <c r="J190" t="s">
        <v>1783</v>
      </c>
      <c r="L190" t="str">
        <f t="shared" si="4"/>
        <v>null</v>
      </c>
      <c r="N190" t="str">
        <f t="shared" si="5"/>
        <v>insert into NewArt values(2021, 71, 1240, 'Celestial', 345, 425, 76, 'n', null, 'Sculpture Terrace');</v>
      </c>
    </row>
    <row r="191" spans="1:14" x14ac:dyDescent="0.5">
      <c r="A191">
        <v>2021</v>
      </c>
      <c r="B191">
        <v>72</v>
      </c>
      <c r="C191">
        <v>600</v>
      </c>
      <c r="D191" t="s">
        <v>6</v>
      </c>
      <c r="E191">
        <v>275</v>
      </c>
      <c r="F191">
        <v>1100</v>
      </c>
      <c r="G191">
        <v>5</v>
      </c>
      <c r="H191" s="2" t="s">
        <v>1872</v>
      </c>
      <c r="I191" s="2" t="s">
        <v>1924</v>
      </c>
      <c r="J191" t="s">
        <v>1492</v>
      </c>
      <c r="L191" t="str">
        <f t="shared" si="4"/>
        <v>null</v>
      </c>
      <c r="N191" t="str">
        <f t="shared" si="5"/>
        <v>insert into NewArt values(2021, 72, 600, 'Moments in Time', 275, 1100, 5, 'n', null, 'Vogel');</v>
      </c>
    </row>
    <row r="192" spans="1:14" x14ac:dyDescent="0.5">
      <c r="A192">
        <v>2021</v>
      </c>
      <c r="B192">
        <v>73</v>
      </c>
      <c r="C192">
        <v>340</v>
      </c>
      <c r="D192" t="s">
        <v>137</v>
      </c>
      <c r="E192">
        <v>410</v>
      </c>
      <c r="F192">
        <v>200</v>
      </c>
      <c r="G192">
        <v>119</v>
      </c>
      <c r="H192" s="2" t="s">
        <v>1872</v>
      </c>
      <c r="I192" s="2" t="s">
        <v>1924</v>
      </c>
      <c r="J192" t="s">
        <v>1775</v>
      </c>
      <c r="L192" t="str">
        <f t="shared" si="4"/>
        <v>null</v>
      </c>
      <c r="N192" t="str">
        <f t="shared" si="5"/>
        <v>insert into NewArt values(2021, 73, 340, 'Joyce Beavertail', 410, 200, 119, 'n', null, 'North');</v>
      </c>
    </row>
    <row r="193" spans="1:14" x14ac:dyDescent="0.5">
      <c r="A193">
        <v>2021</v>
      </c>
      <c r="B193">
        <v>74</v>
      </c>
      <c r="C193">
        <v>1200</v>
      </c>
      <c r="D193" t="s">
        <v>1910</v>
      </c>
      <c r="E193">
        <v>5</v>
      </c>
      <c r="F193">
        <v>150</v>
      </c>
      <c r="G193">
        <v>95</v>
      </c>
      <c r="H193" s="2" t="s">
        <v>1872</v>
      </c>
      <c r="I193" s="2" t="s">
        <v>1924</v>
      </c>
      <c r="J193" t="s">
        <v>1772</v>
      </c>
      <c r="L193" t="str">
        <f t="shared" si="4"/>
        <v>null</v>
      </c>
      <c r="N193" t="str">
        <f t="shared" si="5"/>
        <v>insert into NewArt values(2021, 74, 1200, 'Minor Fall and Major Lift', 5, 150, 95, 'n', null, 'East');</v>
      </c>
    </row>
    <row r="194" spans="1:14" x14ac:dyDescent="0.5">
      <c r="A194">
        <v>2021</v>
      </c>
      <c r="B194">
        <v>75</v>
      </c>
      <c r="C194">
        <v>705</v>
      </c>
      <c r="D194" t="s">
        <v>77</v>
      </c>
      <c r="E194">
        <v>805</v>
      </c>
      <c r="F194">
        <v>400</v>
      </c>
      <c r="G194">
        <v>62</v>
      </c>
      <c r="H194" s="2" t="s">
        <v>1872</v>
      </c>
      <c r="I194" s="2" t="s">
        <v>1924</v>
      </c>
      <c r="J194" t="s">
        <v>1492</v>
      </c>
      <c r="L194" t="str">
        <f t="shared" si="4"/>
        <v>null</v>
      </c>
      <c r="N194" t="str">
        <f t="shared" si="5"/>
        <v>insert into NewArt values(2021, 75, 705, 'Still Life With House Plants', 805, 400, 62, 'n', null, 'Vogel');</v>
      </c>
    </row>
    <row r="195" spans="1:14" x14ac:dyDescent="0.5">
      <c r="A195">
        <v>2021</v>
      </c>
      <c r="B195">
        <v>76</v>
      </c>
      <c r="C195">
        <v>50</v>
      </c>
      <c r="D195" t="s">
        <v>139</v>
      </c>
      <c r="E195">
        <v>805</v>
      </c>
      <c r="F195">
        <v>200</v>
      </c>
      <c r="G195">
        <v>120</v>
      </c>
      <c r="H195" s="2" t="s">
        <v>1872</v>
      </c>
      <c r="I195" s="2" t="s">
        <v>1924</v>
      </c>
      <c r="J195" t="s">
        <v>1774</v>
      </c>
      <c r="L195" t="str">
        <f t="shared" si="4"/>
        <v>null</v>
      </c>
      <c r="N195" t="str">
        <f t="shared" si="5"/>
        <v>insert into NewArt values(2021, 76, 50, 'Green Hill Shore', 805, 200, 120, 'n', null, 'South');</v>
      </c>
    </row>
    <row r="196" spans="1:14" x14ac:dyDescent="0.5">
      <c r="A196">
        <v>2021</v>
      </c>
      <c r="B196">
        <v>77</v>
      </c>
      <c r="C196">
        <v>1215</v>
      </c>
      <c r="D196" t="s">
        <v>5</v>
      </c>
      <c r="E196">
        <v>780</v>
      </c>
      <c r="F196">
        <v>250</v>
      </c>
      <c r="G196">
        <v>4</v>
      </c>
      <c r="H196" s="2" t="s">
        <v>1872</v>
      </c>
      <c r="I196" s="2" t="s">
        <v>1924</v>
      </c>
      <c r="J196" t="s">
        <v>1771</v>
      </c>
      <c r="L196" t="str">
        <f t="shared" si="4"/>
        <v>null</v>
      </c>
      <c r="N196" t="str">
        <f t="shared" si="5"/>
        <v>insert into NewArt values(2021, 77, 1215, 'Coneflower', 780, 250, 4, 'n', null, 'Moretti');</v>
      </c>
    </row>
    <row r="197" spans="1:14" x14ac:dyDescent="0.5">
      <c r="A197">
        <v>2021</v>
      </c>
      <c r="B197">
        <v>78</v>
      </c>
      <c r="C197">
        <v>1570</v>
      </c>
      <c r="D197" t="s">
        <v>33</v>
      </c>
      <c r="E197">
        <v>445</v>
      </c>
      <c r="F197">
        <v>400</v>
      </c>
      <c r="G197">
        <v>21</v>
      </c>
      <c r="H197" s="2" t="s">
        <v>1872</v>
      </c>
      <c r="I197" s="2" t="s">
        <v>1924</v>
      </c>
      <c r="J197" t="s">
        <v>1779</v>
      </c>
      <c r="L197" t="str">
        <f t="shared" ref="L197:L244" si="6">IF(I197 = "null","null","'" &amp; I197 &amp; "'")</f>
        <v>null</v>
      </c>
      <c r="N197" t="str">
        <f t="shared" ref="N197:N244" si="7">"insert into NewArt values(" &amp; A197 &amp; ", " &amp; B197 &amp; ", " &amp; C197 &amp; ", '" &amp; D197 &amp; "', " &amp;E197 &amp; ", " &amp; F197 &amp; ", " &amp; G197 &amp; ", '" &amp; H197 &amp; "', " &amp; L197 &amp; ", '" &amp; J197 &amp; "');"</f>
        <v>insert into NewArt values(2021, 78, 1570, 'Step Into the Light', 445, 400, 21, 'n', null, 'Lumpkin');</v>
      </c>
    </row>
    <row r="198" spans="1:14" x14ac:dyDescent="0.5">
      <c r="A198">
        <v>2021</v>
      </c>
      <c r="B198">
        <v>79</v>
      </c>
      <c r="C198">
        <v>1645</v>
      </c>
      <c r="D198" t="s">
        <v>61</v>
      </c>
      <c r="E198">
        <v>410</v>
      </c>
      <c r="F198">
        <v>500</v>
      </c>
      <c r="G198">
        <v>46</v>
      </c>
      <c r="H198" s="2" t="s">
        <v>1872</v>
      </c>
      <c r="I198" s="2" t="s">
        <v>1924</v>
      </c>
      <c r="J198" t="s">
        <v>1774</v>
      </c>
      <c r="L198" t="str">
        <f t="shared" si="6"/>
        <v>null</v>
      </c>
      <c r="N198" t="str">
        <f t="shared" si="7"/>
        <v>insert into NewArt values(2021, 79, 1645, 'Pale Pink', 410, 500, 46, 'n', null, 'South');</v>
      </c>
    </row>
    <row r="199" spans="1:14" x14ac:dyDescent="0.5">
      <c r="A199">
        <v>2021</v>
      </c>
      <c r="B199">
        <v>80</v>
      </c>
      <c r="C199">
        <v>510</v>
      </c>
      <c r="D199" t="s">
        <v>62</v>
      </c>
      <c r="E199">
        <v>5</v>
      </c>
      <c r="F199">
        <v>520</v>
      </c>
      <c r="G199">
        <v>47</v>
      </c>
      <c r="H199" s="2" t="s">
        <v>1872</v>
      </c>
      <c r="I199" s="2" t="s">
        <v>1924</v>
      </c>
      <c r="J199" t="s">
        <v>1773</v>
      </c>
      <c r="L199" t="str">
        <f t="shared" si="6"/>
        <v>null</v>
      </c>
      <c r="N199" t="str">
        <f t="shared" si="7"/>
        <v>insert into NewArt values(2021, 80, 510, 'First Glance', 5, 520, 47, 'n', null, 'West');</v>
      </c>
    </row>
    <row r="200" spans="1:14" x14ac:dyDescent="0.5">
      <c r="A200">
        <v>2021</v>
      </c>
      <c r="B200">
        <v>81</v>
      </c>
      <c r="C200">
        <v>1705</v>
      </c>
      <c r="D200" t="s">
        <v>140</v>
      </c>
      <c r="E200">
        <v>355</v>
      </c>
      <c r="F200">
        <v>350</v>
      </c>
      <c r="G200">
        <v>121</v>
      </c>
      <c r="H200" s="2" t="s">
        <v>1872</v>
      </c>
      <c r="I200" s="2" t="s">
        <v>1924</v>
      </c>
      <c r="J200" t="s">
        <v>1769</v>
      </c>
      <c r="L200" t="str">
        <f t="shared" si="6"/>
        <v>null</v>
      </c>
      <c r="N200" t="str">
        <f t="shared" si="7"/>
        <v>insert into NewArt values(2021, 81, 1705, 'Self Love', 355, 350, 121, 'n', null, 'Dreier');</v>
      </c>
    </row>
    <row r="201" spans="1:14" x14ac:dyDescent="0.5">
      <c r="A201">
        <v>2021</v>
      </c>
      <c r="B201">
        <v>82</v>
      </c>
      <c r="C201">
        <v>1670</v>
      </c>
      <c r="D201" t="s">
        <v>141</v>
      </c>
      <c r="E201">
        <v>505</v>
      </c>
      <c r="F201">
        <v>120</v>
      </c>
      <c r="G201">
        <v>122</v>
      </c>
      <c r="H201" s="2" t="s">
        <v>1872</v>
      </c>
      <c r="I201" s="2" t="s">
        <v>1924</v>
      </c>
      <c r="J201" t="s">
        <v>1775</v>
      </c>
      <c r="L201" t="str">
        <f t="shared" si="6"/>
        <v>null</v>
      </c>
      <c r="N201" t="str">
        <f t="shared" si="7"/>
        <v>insert into NewArt values(2021, 82, 1670, 'Willie Nelson’s Soundcheck', 505, 120, 122, 'n', null, 'North');</v>
      </c>
    </row>
    <row r="202" spans="1:14" x14ac:dyDescent="0.5">
      <c r="A202">
        <v>2021</v>
      </c>
      <c r="B202">
        <v>83</v>
      </c>
      <c r="C202">
        <v>1760</v>
      </c>
      <c r="D202" t="s">
        <v>116</v>
      </c>
      <c r="E202">
        <v>805</v>
      </c>
      <c r="F202">
        <v>200</v>
      </c>
      <c r="G202">
        <v>99</v>
      </c>
      <c r="H202" s="2" t="s">
        <v>1872</v>
      </c>
      <c r="I202" s="2" t="s">
        <v>1924</v>
      </c>
      <c r="J202" t="s">
        <v>1767</v>
      </c>
      <c r="L202" t="str">
        <f t="shared" si="6"/>
        <v>null</v>
      </c>
      <c r="N202" t="str">
        <f t="shared" si="7"/>
        <v>insert into NewArt values(2021, 83, 1760, 'Gilbert Stuart', 805, 200, 99, 'n', null, 'Saatchi');</v>
      </c>
    </row>
    <row r="203" spans="1:14" x14ac:dyDescent="0.5">
      <c r="A203">
        <v>2021</v>
      </c>
      <c r="B203">
        <v>84</v>
      </c>
      <c r="C203">
        <v>640</v>
      </c>
      <c r="D203" t="s">
        <v>82</v>
      </c>
      <c r="E203">
        <v>505</v>
      </c>
      <c r="F203">
        <v>150</v>
      </c>
      <c r="G203">
        <v>67</v>
      </c>
      <c r="H203" s="2" t="s">
        <v>1872</v>
      </c>
      <c r="I203" s="2" t="s">
        <v>1924</v>
      </c>
      <c r="J203" t="s">
        <v>1767</v>
      </c>
      <c r="L203" t="str">
        <f t="shared" si="6"/>
        <v>null</v>
      </c>
      <c r="N203" t="str">
        <f t="shared" si="7"/>
        <v>insert into NewArt values(2021, 84, 640, 'Beach Fog', 505, 150, 67, 'n', null, 'Saatchi');</v>
      </c>
    </row>
    <row r="204" spans="1:14" x14ac:dyDescent="0.5">
      <c r="A204">
        <v>2021</v>
      </c>
      <c r="B204">
        <v>85</v>
      </c>
      <c r="C204">
        <v>1435</v>
      </c>
      <c r="D204" t="s">
        <v>67</v>
      </c>
      <c r="E204">
        <v>65</v>
      </c>
      <c r="F204">
        <v>145</v>
      </c>
      <c r="G204">
        <v>52</v>
      </c>
      <c r="H204" s="2" t="s">
        <v>1872</v>
      </c>
      <c r="I204" s="2" t="s">
        <v>1924</v>
      </c>
      <c r="J204" t="s">
        <v>1774</v>
      </c>
      <c r="L204" t="str">
        <f t="shared" si="6"/>
        <v>null</v>
      </c>
      <c r="N204" t="str">
        <f t="shared" si="7"/>
        <v>insert into NewArt values(2021, 85, 1435, 'Mansell After Monet’s Bassin D’argenteiul', 65, 145, 52, 'n', null, 'South');</v>
      </c>
    </row>
    <row r="205" spans="1:14" x14ac:dyDescent="0.5">
      <c r="A205">
        <v>2021</v>
      </c>
      <c r="B205">
        <v>86</v>
      </c>
      <c r="C205">
        <v>1245</v>
      </c>
      <c r="D205" t="s">
        <v>123</v>
      </c>
      <c r="E205">
        <v>495</v>
      </c>
      <c r="F205">
        <v>125</v>
      </c>
      <c r="G205">
        <v>110</v>
      </c>
      <c r="H205" s="2" t="s">
        <v>1872</v>
      </c>
      <c r="I205" s="2" t="s">
        <v>1924</v>
      </c>
      <c r="J205" t="s">
        <v>1770</v>
      </c>
      <c r="L205" t="str">
        <f t="shared" si="6"/>
        <v>null</v>
      </c>
      <c r="N205" t="str">
        <f t="shared" si="7"/>
        <v>insert into NewArt values(2021, 86, 1245, 'Regal Entry - Prague', 495, 125, 110, 'n', null, 'Gund');</v>
      </c>
    </row>
    <row r="206" spans="1:14" x14ac:dyDescent="0.5">
      <c r="A206">
        <v>2021</v>
      </c>
      <c r="B206">
        <v>87</v>
      </c>
      <c r="C206">
        <v>840</v>
      </c>
      <c r="D206" t="s">
        <v>1911</v>
      </c>
      <c r="E206">
        <v>40</v>
      </c>
      <c r="F206">
        <v>125</v>
      </c>
      <c r="G206">
        <v>104</v>
      </c>
      <c r="H206" s="2" t="s">
        <v>1872</v>
      </c>
      <c r="I206" s="2" t="s">
        <v>1924</v>
      </c>
      <c r="J206" t="s">
        <v>1775</v>
      </c>
      <c r="L206" t="str">
        <f t="shared" si="6"/>
        <v>null</v>
      </c>
      <c r="N206" t="str">
        <f t="shared" si="7"/>
        <v>insert into NewArt values(2021, 87, 840, 'Peppers I and Peppers 2 (set)', 40, 125, 104, 'n', null, 'North');</v>
      </c>
    </row>
    <row r="207" spans="1:14" x14ac:dyDescent="0.5">
      <c r="A207">
        <v>2021</v>
      </c>
      <c r="B207">
        <v>88</v>
      </c>
      <c r="C207">
        <v>650</v>
      </c>
      <c r="D207" t="s">
        <v>78</v>
      </c>
      <c r="E207">
        <v>505</v>
      </c>
      <c r="F207">
        <v>250</v>
      </c>
      <c r="G207">
        <v>63</v>
      </c>
      <c r="H207" s="2" t="s">
        <v>1872</v>
      </c>
      <c r="I207" s="2" t="s">
        <v>1924</v>
      </c>
      <c r="J207" t="s">
        <v>1773</v>
      </c>
      <c r="L207" t="str">
        <f t="shared" si="6"/>
        <v>null</v>
      </c>
      <c r="N207" t="str">
        <f t="shared" si="7"/>
        <v>insert into NewArt values(2021, 88, 650, 'Misty Morning (Inside Passage, Alaska )', 505, 250, 63, 'n', null, 'West');</v>
      </c>
    </row>
    <row r="208" spans="1:14" x14ac:dyDescent="0.5">
      <c r="A208">
        <v>2021</v>
      </c>
      <c r="B208">
        <v>89</v>
      </c>
      <c r="C208">
        <v>1815</v>
      </c>
      <c r="D208" t="s">
        <v>1956</v>
      </c>
      <c r="E208">
        <v>805</v>
      </c>
      <c r="F208">
        <v>250</v>
      </c>
      <c r="G208" s="2" t="s">
        <v>1924</v>
      </c>
      <c r="H208" s="2" t="s">
        <v>1199</v>
      </c>
      <c r="I208" s="7" t="s">
        <v>1869</v>
      </c>
      <c r="J208" t="s">
        <v>1768</v>
      </c>
      <c r="L208" t="str">
        <f t="shared" si="6"/>
        <v>'27-Sep-21'</v>
      </c>
      <c r="N208" t="str">
        <f t="shared" si="7"/>
        <v>insert into NewArt values(2021, 89, 1815, 'Fourth of July', 805, 250, null, 'y', '27-Sep-21', 'Rubell');</v>
      </c>
    </row>
    <row r="209" spans="1:14" x14ac:dyDescent="0.5">
      <c r="A209">
        <v>2021</v>
      </c>
      <c r="B209">
        <v>90</v>
      </c>
      <c r="C209">
        <v>970</v>
      </c>
      <c r="D209" t="s">
        <v>30</v>
      </c>
      <c r="E209">
        <v>20</v>
      </c>
      <c r="F209">
        <v>250</v>
      </c>
      <c r="G209">
        <v>19</v>
      </c>
      <c r="H209" s="2" t="s">
        <v>1872</v>
      </c>
      <c r="I209" s="2" t="s">
        <v>1924</v>
      </c>
      <c r="J209" t="s">
        <v>1492</v>
      </c>
      <c r="L209" t="str">
        <f t="shared" si="6"/>
        <v>null</v>
      </c>
      <c r="N209" t="str">
        <f t="shared" si="7"/>
        <v>insert into NewArt values(2021, 90, 970, 'Striper', 20, 250, 19, 'n', null, 'Vogel');</v>
      </c>
    </row>
    <row r="210" spans="1:14" x14ac:dyDescent="0.5">
      <c r="A210">
        <v>2021</v>
      </c>
      <c r="B210">
        <v>91</v>
      </c>
      <c r="C210">
        <v>480</v>
      </c>
      <c r="D210" t="s">
        <v>73</v>
      </c>
      <c r="E210">
        <v>355</v>
      </c>
      <c r="F210">
        <v>285</v>
      </c>
      <c r="G210">
        <v>59</v>
      </c>
      <c r="H210" s="2" t="s">
        <v>1872</v>
      </c>
      <c r="I210" s="2" t="s">
        <v>1924</v>
      </c>
      <c r="J210" t="s">
        <v>1495</v>
      </c>
      <c r="L210" t="str">
        <f t="shared" si="6"/>
        <v>null</v>
      </c>
      <c r="N210" t="str">
        <f t="shared" si="7"/>
        <v>insert into NewArt values(2021, 91, 480, 'Collage Series', 355, 285, 59, 'n', null, 'Walker');</v>
      </c>
    </row>
    <row r="211" spans="1:14" x14ac:dyDescent="0.5">
      <c r="A211">
        <v>2021</v>
      </c>
      <c r="B211">
        <v>92</v>
      </c>
      <c r="C211">
        <v>65</v>
      </c>
      <c r="D211" t="s">
        <v>108</v>
      </c>
      <c r="E211">
        <v>25</v>
      </c>
      <c r="F211">
        <v>275</v>
      </c>
      <c r="G211">
        <v>90</v>
      </c>
      <c r="H211" s="2" t="s">
        <v>1872</v>
      </c>
      <c r="I211" s="2" t="s">
        <v>1924</v>
      </c>
      <c r="J211" t="s">
        <v>1774</v>
      </c>
      <c r="L211" t="str">
        <f t="shared" si="6"/>
        <v>null</v>
      </c>
      <c r="N211" t="str">
        <f t="shared" si="7"/>
        <v>insert into NewArt values(2021, 92, 65, 'Journey Expanding', 25, 275, 90, 'n', null, 'South');</v>
      </c>
    </row>
    <row r="212" spans="1:14" x14ac:dyDescent="0.5">
      <c r="A212">
        <v>2021</v>
      </c>
      <c r="B212">
        <v>93</v>
      </c>
      <c r="C212">
        <v>15</v>
      </c>
      <c r="D212" t="s">
        <v>51</v>
      </c>
      <c r="E212">
        <v>505</v>
      </c>
      <c r="F212">
        <v>250</v>
      </c>
      <c r="G212">
        <v>38</v>
      </c>
      <c r="H212" s="2" t="s">
        <v>1872</v>
      </c>
      <c r="I212" s="2" t="s">
        <v>1924</v>
      </c>
      <c r="J212" t="s">
        <v>1766</v>
      </c>
      <c r="L212" t="str">
        <f t="shared" si="6"/>
        <v>null</v>
      </c>
      <c r="N212" t="str">
        <f t="shared" si="7"/>
        <v>insert into NewArt values(2021, 93, 15, 'Grazing', 505, 250, 38, 'n', null, 'Guggenheim');</v>
      </c>
    </row>
    <row r="213" spans="1:14" x14ac:dyDescent="0.5">
      <c r="A213">
        <v>2021</v>
      </c>
      <c r="B213">
        <v>94</v>
      </c>
      <c r="C213">
        <v>555</v>
      </c>
      <c r="D213" t="s">
        <v>85</v>
      </c>
      <c r="E213">
        <v>805</v>
      </c>
      <c r="F213">
        <v>175</v>
      </c>
      <c r="G213">
        <v>70</v>
      </c>
      <c r="H213" s="2" t="s">
        <v>1872</v>
      </c>
      <c r="I213" s="2" t="s">
        <v>1924</v>
      </c>
      <c r="J213" t="s">
        <v>1774</v>
      </c>
      <c r="L213" t="str">
        <f t="shared" si="6"/>
        <v>null</v>
      </c>
      <c r="N213" t="str">
        <f t="shared" si="7"/>
        <v>insert into NewArt values(2021, 94, 555, 'Serenity', 805, 175, 70, 'n', null, 'South');</v>
      </c>
    </row>
    <row r="214" spans="1:14" x14ac:dyDescent="0.5">
      <c r="A214">
        <v>2021</v>
      </c>
      <c r="B214">
        <v>95</v>
      </c>
      <c r="C214">
        <v>480</v>
      </c>
      <c r="D214" t="s">
        <v>80</v>
      </c>
      <c r="E214">
        <v>345</v>
      </c>
      <c r="F214">
        <v>185</v>
      </c>
      <c r="G214">
        <v>65</v>
      </c>
      <c r="H214" s="2" t="s">
        <v>1872</v>
      </c>
      <c r="I214" s="2" t="s">
        <v>1924</v>
      </c>
      <c r="J214" t="s">
        <v>1775</v>
      </c>
      <c r="L214" t="str">
        <f t="shared" si="6"/>
        <v>null</v>
      </c>
      <c r="N214" t="str">
        <f t="shared" si="7"/>
        <v>insert into NewArt values(2021, 95, 480, 'Sunset Sail', 345, 185, 65, 'n', null, 'North');</v>
      </c>
    </row>
    <row r="215" spans="1:14" x14ac:dyDescent="0.5">
      <c r="A215">
        <v>2021</v>
      </c>
      <c r="B215">
        <v>96</v>
      </c>
      <c r="C215">
        <v>65</v>
      </c>
      <c r="D215" t="s">
        <v>70</v>
      </c>
      <c r="E215">
        <v>805</v>
      </c>
      <c r="F215">
        <v>300</v>
      </c>
      <c r="G215">
        <v>54</v>
      </c>
      <c r="H215" s="2" t="s">
        <v>1872</v>
      </c>
      <c r="I215" s="2" t="s">
        <v>1924</v>
      </c>
      <c r="J215" t="s">
        <v>1774</v>
      </c>
      <c r="L215" t="str">
        <f t="shared" si="6"/>
        <v>null</v>
      </c>
      <c r="N215" t="str">
        <f t="shared" si="7"/>
        <v>insert into NewArt values(2021, 96, 65, 'Castle Hill', 805, 300, 54, 'n', null, 'South');</v>
      </c>
    </row>
    <row r="216" spans="1:14" x14ac:dyDescent="0.5">
      <c r="A216">
        <v>2021</v>
      </c>
      <c r="B216">
        <v>97</v>
      </c>
      <c r="C216">
        <v>1470</v>
      </c>
      <c r="D216" t="s">
        <v>47</v>
      </c>
      <c r="E216">
        <v>5</v>
      </c>
      <c r="F216">
        <v>240</v>
      </c>
      <c r="G216">
        <v>33</v>
      </c>
      <c r="H216" s="2" t="s">
        <v>1872</v>
      </c>
      <c r="I216" s="2" t="s">
        <v>1924</v>
      </c>
      <c r="J216" t="s">
        <v>1779</v>
      </c>
      <c r="L216" t="str">
        <f t="shared" si="6"/>
        <v>null</v>
      </c>
      <c r="N216" t="str">
        <f t="shared" si="7"/>
        <v>insert into NewArt values(2021, 97, 1470, 'Far End of the Island', 5, 240, 33, 'n', null, 'Lumpkin');</v>
      </c>
    </row>
    <row r="217" spans="1:14" x14ac:dyDescent="0.5">
      <c r="A217">
        <v>2021</v>
      </c>
      <c r="B217">
        <v>98</v>
      </c>
      <c r="C217">
        <v>990</v>
      </c>
      <c r="D217" t="s">
        <v>110</v>
      </c>
      <c r="E217">
        <v>625</v>
      </c>
      <c r="F217">
        <v>75</v>
      </c>
      <c r="G217">
        <v>93</v>
      </c>
      <c r="H217" s="2" t="s">
        <v>1872</v>
      </c>
      <c r="I217" s="2" t="s">
        <v>1924</v>
      </c>
      <c r="J217" t="s">
        <v>1773</v>
      </c>
      <c r="L217" t="str">
        <f t="shared" si="6"/>
        <v>null</v>
      </c>
      <c r="N217" t="str">
        <f t="shared" si="7"/>
        <v>insert into NewArt values(2021, 98, 990, 'Face Jar', 625, 75, 93, 'n', null, 'West');</v>
      </c>
    </row>
    <row r="218" spans="1:14" x14ac:dyDescent="0.5">
      <c r="A218">
        <v>2021</v>
      </c>
      <c r="B218">
        <v>99</v>
      </c>
      <c r="C218">
        <v>1305</v>
      </c>
      <c r="D218" t="s">
        <v>43</v>
      </c>
      <c r="E218">
        <v>340</v>
      </c>
      <c r="F218">
        <v>150</v>
      </c>
      <c r="G218">
        <v>30</v>
      </c>
      <c r="H218" s="2" t="s">
        <v>1872</v>
      </c>
      <c r="I218" s="2" t="s">
        <v>1924</v>
      </c>
      <c r="J218" t="s">
        <v>1772</v>
      </c>
      <c r="L218" t="str">
        <f t="shared" si="6"/>
        <v>null</v>
      </c>
      <c r="N218" t="str">
        <f t="shared" si="7"/>
        <v>insert into NewArt values(2021, 99, 1305, 'Lidded Pot', 340, 150, 30, 'n', null, 'East');</v>
      </c>
    </row>
    <row r="219" spans="1:14" x14ac:dyDescent="0.5">
      <c r="A219">
        <v>2021</v>
      </c>
      <c r="B219">
        <v>100</v>
      </c>
      <c r="C219">
        <v>1700</v>
      </c>
      <c r="D219" t="s">
        <v>18</v>
      </c>
      <c r="E219">
        <v>5</v>
      </c>
      <c r="F219">
        <v>400</v>
      </c>
      <c r="G219">
        <v>11</v>
      </c>
      <c r="H219" s="2" t="s">
        <v>1872</v>
      </c>
      <c r="I219" s="2" t="s">
        <v>1924</v>
      </c>
      <c r="J219" t="s">
        <v>1774</v>
      </c>
      <c r="L219" t="str">
        <f t="shared" si="6"/>
        <v>null</v>
      </c>
      <c r="N219" t="str">
        <f t="shared" si="7"/>
        <v>insert into NewArt values(2021, 100, 1700, 'Scituate Reservior Morning', 5, 400, 11, 'n', null, 'South');</v>
      </c>
    </row>
    <row r="220" spans="1:14" x14ac:dyDescent="0.5">
      <c r="A220">
        <v>2021</v>
      </c>
      <c r="B220">
        <v>101</v>
      </c>
      <c r="C220">
        <v>110</v>
      </c>
      <c r="D220" t="s">
        <v>114</v>
      </c>
      <c r="E220">
        <v>535</v>
      </c>
      <c r="F220">
        <v>75</v>
      </c>
      <c r="G220">
        <v>97</v>
      </c>
      <c r="H220" s="2" t="s">
        <v>1872</v>
      </c>
      <c r="I220" s="2" t="s">
        <v>1924</v>
      </c>
      <c r="J220" t="s">
        <v>1775</v>
      </c>
      <c r="L220" t="str">
        <f t="shared" si="6"/>
        <v>null</v>
      </c>
      <c r="N220" t="str">
        <f t="shared" si="7"/>
        <v>insert into NewArt values(2021, 101, 110, 'Ode to the More Than Human World', 535, 75, 97, 'n', null, 'North');</v>
      </c>
    </row>
    <row r="221" spans="1:14" ht="15.7" customHeight="1" x14ac:dyDescent="0.5">
      <c r="A221">
        <v>2021</v>
      </c>
      <c r="B221">
        <v>102</v>
      </c>
      <c r="C221">
        <v>410</v>
      </c>
      <c r="D221" t="s">
        <v>50</v>
      </c>
      <c r="E221">
        <v>420</v>
      </c>
      <c r="F221">
        <v>900</v>
      </c>
      <c r="G221">
        <v>37</v>
      </c>
      <c r="H221" s="2" t="s">
        <v>1872</v>
      </c>
      <c r="I221" s="2" t="s">
        <v>1924</v>
      </c>
      <c r="J221" t="s">
        <v>1775</v>
      </c>
      <c r="L221" t="str">
        <f t="shared" si="6"/>
        <v>null</v>
      </c>
      <c r="N221" t="str">
        <f t="shared" si="7"/>
        <v>insert into NewArt values(2021, 102, 410, 'Farm Matunuck', 420, 900, 37, 'n', null, 'North');</v>
      </c>
    </row>
    <row r="222" spans="1:14" ht="15.7" customHeight="1" x14ac:dyDescent="0.5">
      <c r="A222">
        <v>2021</v>
      </c>
      <c r="B222">
        <v>103</v>
      </c>
      <c r="C222">
        <v>1895</v>
      </c>
      <c r="D222" t="s">
        <v>54</v>
      </c>
      <c r="E222">
        <v>565</v>
      </c>
      <c r="F222">
        <v>85</v>
      </c>
      <c r="G222">
        <v>41</v>
      </c>
      <c r="H222" s="2" t="s">
        <v>1872</v>
      </c>
      <c r="I222" s="2" t="s">
        <v>1924</v>
      </c>
      <c r="J222" t="s">
        <v>1772</v>
      </c>
      <c r="L222" t="str">
        <f t="shared" si="6"/>
        <v>null</v>
      </c>
      <c r="N222" t="str">
        <f t="shared" si="7"/>
        <v>insert into NewArt values(2021, 103, 1895, 'Jade Teapot', 565, 85, 41, 'n', null, 'East');</v>
      </c>
    </row>
    <row r="223" spans="1:14" x14ac:dyDescent="0.5">
      <c r="A223">
        <v>2021</v>
      </c>
      <c r="B223">
        <v>104</v>
      </c>
      <c r="C223">
        <v>350</v>
      </c>
      <c r="D223" t="s">
        <v>65</v>
      </c>
      <c r="E223">
        <v>805</v>
      </c>
      <c r="F223">
        <v>425</v>
      </c>
      <c r="G223">
        <v>50</v>
      </c>
      <c r="H223" s="2" t="s">
        <v>1872</v>
      </c>
      <c r="I223" s="2" t="s">
        <v>1924</v>
      </c>
      <c r="J223" t="s">
        <v>1772</v>
      </c>
      <c r="L223" t="str">
        <f t="shared" si="6"/>
        <v>null</v>
      </c>
      <c r="N223" t="str">
        <f t="shared" si="7"/>
        <v>insert into NewArt values(2021, 104, 350, 'Stone Dueling Hummingbirds', 805, 425, 50, 'n', null, 'East');</v>
      </c>
    </row>
    <row r="224" spans="1:14" x14ac:dyDescent="0.5">
      <c r="A224">
        <v>2021</v>
      </c>
      <c r="B224">
        <v>105</v>
      </c>
      <c r="C224">
        <v>1665</v>
      </c>
      <c r="D224" t="s">
        <v>104</v>
      </c>
      <c r="E224">
        <v>590</v>
      </c>
      <c r="F224">
        <v>80</v>
      </c>
      <c r="G224">
        <v>87</v>
      </c>
      <c r="H224" s="2" t="s">
        <v>1872</v>
      </c>
      <c r="I224" s="2" t="s">
        <v>1924</v>
      </c>
      <c r="J224" t="s">
        <v>1779</v>
      </c>
      <c r="L224" t="str">
        <f t="shared" si="6"/>
        <v>null</v>
      </c>
      <c r="N224" t="str">
        <f t="shared" si="7"/>
        <v>insert into NewArt values(2021, 105, 1665, 'A Whisper of a Tree', 590, 80, 87, 'n', null, 'Lumpkin');</v>
      </c>
    </row>
    <row r="225" spans="1:14" x14ac:dyDescent="0.5">
      <c r="A225">
        <v>2021</v>
      </c>
      <c r="B225">
        <v>106</v>
      </c>
      <c r="C225">
        <v>160</v>
      </c>
      <c r="D225" t="s">
        <v>34</v>
      </c>
      <c r="E225">
        <v>410</v>
      </c>
      <c r="F225">
        <v>175</v>
      </c>
      <c r="G225">
        <v>22</v>
      </c>
      <c r="H225" s="2" t="s">
        <v>1872</v>
      </c>
      <c r="I225" s="2" t="s">
        <v>1924</v>
      </c>
      <c r="J225" t="s">
        <v>1774</v>
      </c>
      <c r="L225" t="str">
        <f t="shared" si="6"/>
        <v>null</v>
      </c>
      <c r="N225" t="str">
        <f t="shared" si="7"/>
        <v>insert into NewArt values(2021, 106, 160, 'Beach Roses', 410, 175, 22, 'n', null, 'South');</v>
      </c>
    </row>
    <row r="226" spans="1:14" x14ac:dyDescent="0.5">
      <c r="A226">
        <v>2021</v>
      </c>
      <c r="B226">
        <v>107</v>
      </c>
      <c r="C226">
        <v>240</v>
      </c>
      <c r="D226" t="s">
        <v>39</v>
      </c>
      <c r="E226">
        <v>345</v>
      </c>
      <c r="F226">
        <v>150</v>
      </c>
      <c r="G226">
        <v>27</v>
      </c>
      <c r="H226" s="2" t="s">
        <v>1872</v>
      </c>
      <c r="I226" s="2" t="s">
        <v>1924</v>
      </c>
      <c r="J226" t="s">
        <v>1783</v>
      </c>
      <c r="L226" t="str">
        <f t="shared" si="6"/>
        <v>null</v>
      </c>
      <c r="N226" t="str">
        <f t="shared" si="7"/>
        <v>insert into NewArt values(2021, 107, 240, 'Start Here', 345, 150, 27, 'n', null, 'Sculpture Terrace');</v>
      </c>
    </row>
    <row r="227" spans="1:14" x14ac:dyDescent="0.5">
      <c r="A227">
        <v>2021</v>
      </c>
      <c r="B227">
        <v>108</v>
      </c>
      <c r="C227">
        <v>1220</v>
      </c>
      <c r="D227" t="s">
        <v>36</v>
      </c>
      <c r="E227">
        <v>475</v>
      </c>
      <c r="F227">
        <v>400</v>
      </c>
      <c r="G227">
        <v>24</v>
      </c>
      <c r="H227" s="2" t="s">
        <v>1872</v>
      </c>
      <c r="I227" s="2" t="s">
        <v>1924</v>
      </c>
      <c r="J227" t="s">
        <v>1492</v>
      </c>
      <c r="L227" t="str">
        <f t="shared" si="6"/>
        <v>null</v>
      </c>
      <c r="N227" t="str">
        <f t="shared" si="7"/>
        <v>insert into NewArt values(2021, 108, 1220, 'Fishing Off Monahan’s Dock', 475, 400, 24, 'n', null, 'Vogel');</v>
      </c>
    </row>
    <row r="228" spans="1:14" x14ac:dyDescent="0.5">
      <c r="A228">
        <v>2021</v>
      </c>
      <c r="B228">
        <v>109</v>
      </c>
      <c r="C228">
        <v>430</v>
      </c>
      <c r="D228" t="s">
        <v>31</v>
      </c>
      <c r="E228">
        <v>420</v>
      </c>
      <c r="F228">
        <v>125</v>
      </c>
      <c r="G228">
        <v>20</v>
      </c>
      <c r="H228" s="2" t="s">
        <v>1872</v>
      </c>
      <c r="I228" s="2" t="s">
        <v>1924</v>
      </c>
      <c r="J228" t="s">
        <v>1767</v>
      </c>
      <c r="L228" t="str">
        <f t="shared" si="6"/>
        <v>null</v>
      </c>
      <c r="N228" t="str">
        <f t="shared" si="7"/>
        <v>insert into NewArt values(2021, 109, 430, 'March', 420, 125, 20, 'n', null, 'Saatchi');</v>
      </c>
    </row>
    <row r="229" spans="1:14" x14ac:dyDescent="0.5">
      <c r="A229">
        <v>2021</v>
      </c>
      <c r="B229">
        <v>110</v>
      </c>
      <c r="C229">
        <v>690</v>
      </c>
      <c r="D229" t="s">
        <v>23</v>
      </c>
      <c r="E229">
        <v>590</v>
      </c>
      <c r="F229">
        <v>75</v>
      </c>
      <c r="G229">
        <v>14</v>
      </c>
      <c r="H229" s="2" t="s">
        <v>1872</v>
      </c>
      <c r="I229" s="2" t="s">
        <v>1924</v>
      </c>
      <c r="J229" t="s">
        <v>1495</v>
      </c>
      <c r="L229" t="str">
        <f t="shared" si="6"/>
        <v>null</v>
      </c>
      <c r="N229" t="str">
        <f t="shared" si="7"/>
        <v>insert into NewArt values(2021, 110, 690, 'Whale Tail', 590, 75, 14, 'n', null, 'Walker');</v>
      </c>
    </row>
    <row r="230" spans="1:14" x14ac:dyDescent="0.5">
      <c r="A230">
        <v>2021</v>
      </c>
      <c r="B230">
        <v>111</v>
      </c>
      <c r="C230">
        <v>1410</v>
      </c>
      <c r="D230" t="s">
        <v>21</v>
      </c>
      <c r="E230">
        <v>75</v>
      </c>
      <c r="F230">
        <v>300</v>
      </c>
      <c r="G230">
        <v>13</v>
      </c>
      <c r="H230" s="2" t="s">
        <v>1872</v>
      </c>
      <c r="I230" s="2" t="s">
        <v>1924</v>
      </c>
      <c r="J230" t="s">
        <v>1492</v>
      </c>
      <c r="L230" t="str">
        <f t="shared" si="6"/>
        <v>null</v>
      </c>
      <c r="N230" t="str">
        <f t="shared" si="7"/>
        <v>insert into NewArt values(2021, 111, 1410, 'Lunar Pathway', 75, 300, 13, 'n', null, 'Vogel');</v>
      </c>
    </row>
    <row r="231" spans="1:14" x14ac:dyDescent="0.5">
      <c r="A231">
        <v>2021</v>
      </c>
      <c r="B231">
        <v>112</v>
      </c>
      <c r="C231">
        <v>1375</v>
      </c>
      <c r="D231" t="s">
        <v>59</v>
      </c>
      <c r="E231">
        <v>345</v>
      </c>
      <c r="F231">
        <v>130</v>
      </c>
      <c r="G231">
        <v>45</v>
      </c>
      <c r="H231" s="2" t="s">
        <v>1872</v>
      </c>
      <c r="I231" s="2" t="s">
        <v>1924</v>
      </c>
      <c r="J231" t="s">
        <v>1783</v>
      </c>
      <c r="L231" t="str">
        <f t="shared" si="6"/>
        <v>null</v>
      </c>
      <c r="N231" t="str">
        <f t="shared" si="7"/>
        <v>insert into NewArt values(2021, 112, 1375, 'Jazz Buds', 345, 130, 45, 'n', null, 'Sculpture Terrace');</v>
      </c>
    </row>
    <row r="232" spans="1:14" x14ac:dyDescent="0.5">
      <c r="A232">
        <v>2021</v>
      </c>
      <c r="B232">
        <v>113</v>
      </c>
      <c r="C232">
        <v>1540</v>
      </c>
      <c r="D232" t="s">
        <v>42</v>
      </c>
      <c r="E232">
        <v>410</v>
      </c>
      <c r="F232">
        <v>300</v>
      </c>
      <c r="G232">
        <v>29</v>
      </c>
      <c r="H232" s="2" t="s">
        <v>1872</v>
      </c>
      <c r="I232" s="2" t="s">
        <v>1924</v>
      </c>
      <c r="J232" t="s">
        <v>1492</v>
      </c>
      <c r="L232" t="str">
        <f t="shared" si="6"/>
        <v>null</v>
      </c>
      <c r="N232" t="str">
        <f t="shared" si="7"/>
        <v>insert into NewArt values(2021, 113, 1540, 'Purple', 410, 300, 29, 'n', null, 'Vogel');</v>
      </c>
    </row>
    <row r="233" spans="1:14" x14ac:dyDescent="0.5">
      <c r="A233">
        <v>2021</v>
      </c>
      <c r="B233">
        <v>114</v>
      </c>
      <c r="C233">
        <v>740</v>
      </c>
      <c r="D233" t="s">
        <v>63</v>
      </c>
      <c r="E233">
        <v>5</v>
      </c>
      <c r="F233">
        <v>450</v>
      </c>
      <c r="G233">
        <v>48</v>
      </c>
      <c r="H233" s="2" t="s">
        <v>1872</v>
      </c>
      <c r="I233" s="2" t="s">
        <v>1924</v>
      </c>
      <c r="J233" t="s">
        <v>1773</v>
      </c>
      <c r="L233" t="str">
        <f t="shared" si="6"/>
        <v>null</v>
      </c>
      <c r="N233" t="str">
        <f t="shared" si="7"/>
        <v>insert into NewArt values(2021, 114, 740, 'Manhattan', 5, 450, 48, 'n', null, 'West');</v>
      </c>
    </row>
    <row r="234" spans="1:14" x14ac:dyDescent="0.5">
      <c r="A234">
        <v>2021</v>
      </c>
      <c r="B234">
        <v>115</v>
      </c>
      <c r="C234">
        <v>620</v>
      </c>
      <c r="D234" t="s">
        <v>142</v>
      </c>
      <c r="E234">
        <v>465</v>
      </c>
      <c r="F234">
        <v>110</v>
      </c>
      <c r="G234" s="2" t="s">
        <v>1924</v>
      </c>
      <c r="H234" s="2" t="s">
        <v>1872</v>
      </c>
      <c r="I234" s="2" t="s">
        <v>1924</v>
      </c>
      <c r="J234" t="s">
        <v>1779</v>
      </c>
      <c r="L234" t="str">
        <f t="shared" si="6"/>
        <v>null</v>
      </c>
      <c r="N234" t="str">
        <f t="shared" si="7"/>
        <v>insert into NewArt values(2021, 115, 620, 'Colorplay', 465, 110, null, 'n', null, 'Lumpkin');</v>
      </c>
    </row>
    <row r="235" spans="1:14" x14ac:dyDescent="0.5">
      <c r="A235">
        <v>2021</v>
      </c>
      <c r="B235">
        <v>116</v>
      </c>
      <c r="C235">
        <v>1480</v>
      </c>
      <c r="D235" t="s">
        <v>1190</v>
      </c>
      <c r="E235">
        <v>475</v>
      </c>
      <c r="F235">
        <v>200</v>
      </c>
      <c r="G235" s="2" t="s">
        <v>1924</v>
      </c>
      <c r="H235" s="2" t="s">
        <v>1199</v>
      </c>
      <c r="I235" s="7" t="s">
        <v>1870</v>
      </c>
      <c r="J235" t="s">
        <v>1492</v>
      </c>
      <c r="L235" t="str">
        <f t="shared" si="6"/>
        <v>'22-Aug-21'</v>
      </c>
      <c r="N235" t="str">
        <f t="shared" si="7"/>
        <v>insert into NewArt values(2021, 116, 1480, 'Rough Point (Plein Air)', 475, 200, null, 'y', '22-Aug-21', 'Vogel');</v>
      </c>
    </row>
    <row r="236" spans="1:14" x14ac:dyDescent="0.5">
      <c r="A236">
        <v>2021</v>
      </c>
      <c r="B236">
        <v>117</v>
      </c>
      <c r="C236">
        <v>795</v>
      </c>
      <c r="D236" t="s">
        <v>113</v>
      </c>
      <c r="E236">
        <v>5</v>
      </c>
      <c r="F236">
        <v>400</v>
      </c>
      <c r="G236">
        <v>96</v>
      </c>
      <c r="H236" s="2" t="s">
        <v>1872</v>
      </c>
      <c r="I236" s="2" t="s">
        <v>1924</v>
      </c>
      <c r="J236" t="s">
        <v>1768</v>
      </c>
      <c r="L236" t="str">
        <f t="shared" si="6"/>
        <v>null</v>
      </c>
      <c r="N236" t="str">
        <f t="shared" si="7"/>
        <v>insert into NewArt values(2021, 117, 795, 'Trust the Process ', 5, 400, 96, 'n', null, 'Rubell');</v>
      </c>
    </row>
    <row r="237" spans="1:14" x14ac:dyDescent="0.5">
      <c r="A237">
        <v>2021</v>
      </c>
      <c r="B237">
        <v>118</v>
      </c>
      <c r="C237">
        <v>795</v>
      </c>
      <c r="D237" t="s">
        <v>143</v>
      </c>
      <c r="E237">
        <v>5</v>
      </c>
      <c r="F237">
        <v>400</v>
      </c>
      <c r="G237" s="2" t="s">
        <v>1924</v>
      </c>
      <c r="H237" s="2" t="s">
        <v>1199</v>
      </c>
      <c r="I237" s="7" t="s">
        <v>1871</v>
      </c>
      <c r="J237" t="s">
        <v>1492</v>
      </c>
      <c r="L237" t="str">
        <f t="shared" si="6"/>
        <v>'8-Oct-21'</v>
      </c>
      <c r="N237" t="str">
        <f t="shared" si="7"/>
        <v>insert into NewArt values(2021, 118, 795, 'Hope Is Patient', 5, 400, null, 'y', '8-Oct-21', 'Vogel');</v>
      </c>
    </row>
    <row r="238" spans="1:14" x14ac:dyDescent="0.5">
      <c r="A238">
        <v>2021</v>
      </c>
      <c r="B238">
        <v>119</v>
      </c>
      <c r="C238">
        <v>1355</v>
      </c>
      <c r="D238" t="s">
        <v>121</v>
      </c>
      <c r="E238">
        <v>380</v>
      </c>
      <c r="F238">
        <v>250</v>
      </c>
      <c r="G238">
        <v>108</v>
      </c>
      <c r="H238" s="2" t="s">
        <v>1872</v>
      </c>
      <c r="I238" s="2" t="s">
        <v>1924</v>
      </c>
      <c r="J238" t="s">
        <v>1772</v>
      </c>
      <c r="L238" t="str">
        <f t="shared" si="6"/>
        <v>null</v>
      </c>
      <c r="N238" t="str">
        <f t="shared" si="7"/>
        <v>insert into NewArt values(2021, 119, 1355, 'A Soulful Retreat', 380, 250, 108, 'n', null, 'East');</v>
      </c>
    </row>
    <row r="239" spans="1:14" x14ac:dyDescent="0.5">
      <c r="A239">
        <v>2021</v>
      </c>
      <c r="B239">
        <v>120</v>
      </c>
      <c r="C239">
        <v>1675</v>
      </c>
      <c r="D239" t="s">
        <v>35</v>
      </c>
      <c r="E239">
        <v>470</v>
      </c>
      <c r="F239">
        <v>350</v>
      </c>
      <c r="G239">
        <v>23</v>
      </c>
      <c r="H239" s="2" t="s">
        <v>1872</v>
      </c>
      <c r="I239" s="2" t="s">
        <v>1924</v>
      </c>
      <c r="J239" t="s">
        <v>1495</v>
      </c>
      <c r="L239" t="str">
        <f t="shared" si="6"/>
        <v>null</v>
      </c>
      <c r="N239" t="str">
        <f t="shared" si="7"/>
        <v>insert into NewArt values(2021, 120, 1675, 'It’s a Sunny Day', 470, 350, 23, 'n', null, 'Walker');</v>
      </c>
    </row>
    <row r="240" spans="1:14" x14ac:dyDescent="0.5">
      <c r="A240">
        <v>2021</v>
      </c>
      <c r="B240">
        <v>121</v>
      </c>
      <c r="C240">
        <v>750</v>
      </c>
      <c r="D240" t="s">
        <v>71</v>
      </c>
      <c r="E240">
        <v>600</v>
      </c>
      <c r="F240">
        <v>225</v>
      </c>
      <c r="G240">
        <v>55</v>
      </c>
      <c r="H240" s="2" t="s">
        <v>1872</v>
      </c>
      <c r="I240" s="2" t="s">
        <v>1924</v>
      </c>
      <c r="J240" t="s">
        <v>1766</v>
      </c>
      <c r="L240" t="str">
        <f t="shared" si="6"/>
        <v>null</v>
      </c>
      <c r="N240" t="str">
        <f t="shared" si="7"/>
        <v>insert into NewArt values(2021, 121, 750, 'Cloud Cover', 600, 225, 55, 'n', null, 'Guggenheim');</v>
      </c>
    </row>
    <row r="241" spans="1:14" x14ac:dyDescent="0.5">
      <c r="A241">
        <v>2021</v>
      </c>
      <c r="B241">
        <v>122</v>
      </c>
      <c r="C241">
        <v>750</v>
      </c>
      <c r="D241" t="s">
        <v>38</v>
      </c>
      <c r="E241">
        <v>600</v>
      </c>
      <c r="F241">
        <v>125</v>
      </c>
      <c r="G241">
        <v>26</v>
      </c>
      <c r="H241" s="2" t="s">
        <v>1872</v>
      </c>
      <c r="I241" s="2" t="s">
        <v>1924</v>
      </c>
      <c r="J241" t="s">
        <v>1775</v>
      </c>
      <c r="L241" t="str">
        <f t="shared" si="6"/>
        <v>null</v>
      </c>
      <c r="N241" t="str">
        <f t="shared" si="7"/>
        <v>insert into NewArt values(2021, 122, 750, 'Robin Egg Tea Set', 600, 125, 26, 'n', null, 'North');</v>
      </c>
    </row>
    <row r="242" spans="1:14" x14ac:dyDescent="0.5">
      <c r="A242">
        <v>2021</v>
      </c>
      <c r="B242">
        <v>123</v>
      </c>
      <c r="C242">
        <v>1095</v>
      </c>
      <c r="D242" t="s">
        <v>37</v>
      </c>
      <c r="E242">
        <v>445</v>
      </c>
      <c r="F242">
        <v>275</v>
      </c>
      <c r="G242">
        <v>25</v>
      </c>
      <c r="H242" s="2" t="s">
        <v>1872</v>
      </c>
      <c r="I242" s="2" t="s">
        <v>1924</v>
      </c>
      <c r="J242" t="s">
        <v>1767</v>
      </c>
      <c r="L242" t="str">
        <f t="shared" si="6"/>
        <v>null</v>
      </c>
      <c r="N242" t="str">
        <f t="shared" si="7"/>
        <v>insert into NewArt values(2021, 123, 1095, 'Windswept Marsh', 445, 275, 25, 'n', null, 'Saatchi');</v>
      </c>
    </row>
    <row r="243" spans="1:14" x14ac:dyDescent="0.5">
      <c r="A243">
        <v>2021</v>
      </c>
      <c r="B243">
        <v>124</v>
      </c>
      <c r="C243">
        <v>1095</v>
      </c>
      <c r="D243" t="s">
        <v>98</v>
      </c>
      <c r="E243">
        <v>665</v>
      </c>
      <c r="F243">
        <v>300</v>
      </c>
      <c r="G243">
        <v>80</v>
      </c>
      <c r="H243" s="2" t="s">
        <v>1872</v>
      </c>
      <c r="I243" s="2" t="s">
        <v>1924</v>
      </c>
      <c r="J243" t="s">
        <v>1773</v>
      </c>
      <c r="L243" t="str">
        <f t="shared" si="6"/>
        <v>null</v>
      </c>
      <c r="N243" t="str">
        <f t="shared" si="7"/>
        <v>insert into NewArt values(2021, 124, 1095, 'Fog Over the Cove', 665, 300, 80, 'n', null, 'West');</v>
      </c>
    </row>
    <row r="244" spans="1:14" x14ac:dyDescent="0.5">
      <c r="A244">
        <v>2021</v>
      </c>
      <c r="B244">
        <v>125</v>
      </c>
      <c r="C244">
        <v>1140</v>
      </c>
      <c r="D244" t="s">
        <v>69</v>
      </c>
      <c r="E244">
        <v>805</v>
      </c>
      <c r="F244">
        <v>150</v>
      </c>
      <c r="G244">
        <v>53</v>
      </c>
      <c r="H244" s="2" t="s">
        <v>1872</v>
      </c>
      <c r="I244" s="2" t="s">
        <v>1924</v>
      </c>
      <c r="J244" t="s">
        <v>1779</v>
      </c>
      <c r="L244" t="str">
        <f t="shared" si="6"/>
        <v>null</v>
      </c>
      <c r="N244" t="str">
        <f t="shared" si="7"/>
        <v>insert into NewArt values(2021, 125, 1140, 'Autumn Cove', 805, 150, 53, 'n', null, 'Lumpkin');</v>
      </c>
    </row>
    <row r="263" ht="14.35" customHeight="1" x14ac:dyDescent="0.5"/>
  </sheetData>
  <pageMargins left="0.7" right="0.7" top="0.75" bottom="0.65" header="0.3" footer="0.3"/>
  <pageSetup scale="59" fitToHeight="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7123-1EC9-4E1C-9DFB-6F9D056020C1}">
  <dimension ref="A1:D17"/>
  <sheetViews>
    <sheetView zoomScale="120" zoomScaleNormal="120" workbookViewId="0">
      <selection activeCell="D4" sqref="D4:D17"/>
    </sheetView>
  </sheetViews>
  <sheetFormatPr defaultRowHeight="14.35" x14ac:dyDescent="0.5"/>
  <cols>
    <col min="1" max="1" width="9.41015625" bestFit="1" customWidth="1"/>
    <col min="2" max="2" width="9.1171875" bestFit="1" customWidth="1"/>
    <col min="3" max="3" width="2.3515625" customWidth="1"/>
    <col min="4" max="4" width="32.5859375" bestFit="1" customWidth="1"/>
  </cols>
  <sheetData>
    <row r="1" spans="1:4" x14ac:dyDescent="0.5">
      <c r="A1" t="s">
        <v>1799</v>
      </c>
    </row>
    <row r="2" spans="1:4" x14ac:dyDescent="0.5">
      <c r="A2" t="s">
        <v>1788</v>
      </c>
      <c r="B2" t="s">
        <v>1791</v>
      </c>
    </row>
    <row r="3" spans="1:4" x14ac:dyDescent="0.5">
      <c r="A3" t="s">
        <v>895</v>
      </c>
      <c r="B3" t="s">
        <v>915</v>
      </c>
      <c r="D3" t="s">
        <v>1922</v>
      </c>
    </row>
    <row r="4" spans="1:4" x14ac:dyDescent="0.5">
      <c r="A4">
        <v>2009</v>
      </c>
      <c r="B4">
        <v>50</v>
      </c>
      <c r="D4" t="str">
        <f>"insert into TicketPrice values (" &amp; A4 &amp;", " &amp; B4 &amp; ");"</f>
        <v>insert into TicketPrice values (2009, 50);</v>
      </c>
    </row>
    <row r="5" spans="1:4" x14ac:dyDescent="0.5">
      <c r="A5">
        <v>2010</v>
      </c>
      <c r="B5">
        <v>55</v>
      </c>
      <c r="D5" t="str">
        <f t="shared" ref="D5:D17" si="0">"insert into TicketPrice values (" &amp; A5 &amp;", " &amp; B5 &amp; ");"</f>
        <v>insert into TicketPrice values (2010, 55);</v>
      </c>
    </row>
    <row r="6" spans="1:4" x14ac:dyDescent="0.5">
      <c r="A6">
        <v>2011</v>
      </c>
      <c r="B6">
        <v>60</v>
      </c>
      <c r="D6" t="str">
        <f t="shared" si="0"/>
        <v>insert into TicketPrice values (2011, 60);</v>
      </c>
    </row>
    <row r="7" spans="1:4" x14ac:dyDescent="0.5">
      <c r="A7">
        <v>2012</v>
      </c>
      <c r="B7">
        <v>60</v>
      </c>
      <c r="D7" t="str">
        <f t="shared" si="0"/>
        <v>insert into TicketPrice values (2012, 60);</v>
      </c>
    </row>
    <row r="8" spans="1:4" x14ac:dyDescent="0.5">
      <c r="A8">
        <v>2013</v>
      </c>
      <c r="B8">
        <v>60</v>
      </c>
      <c r="D8" t="str">
        <f t="shared" si="0"/>
        <v>insert into TicketPrice values (2013, 60);</v>
      </c>
    </row>
    <row r="9" spans="1:4" x14ac:dyDescent="0.5">
      <c r="A9">
        <v>2014</v>
      </c>
      <c r="B9">
        <v>60</v>
      </c>
      <c r="D9" t="str">
        <f t="shared" si="0"/>
        <v>insert into TicketPrice values (2014, 60);</v>
      </c>
    </row>
    <row r="10" spans="1:4" x14ac:dyDescent="0.5">
      <c r="A10">
        <v>2015</v>
      </c>
      <c r="B10">
        <v>60</v>
      </c>
      <c r="D10" t="str">
        <f t="shared" si="0"/>
        <v>insert into TicketPrice values (2015, 60);</v>
      </c>
    </row>
    <row r="11" spans="1:4" x14ac:dyDescent="0.5">
      <c r="A11">
        <v>2016</v>
      </c>
      <c r="B11">
        <v>60</v>
      </c>
      <c r="D11" t="str">
        <f t="shared" si="0"/>
        <v>insert into TicketPrice values (2016, 60);</v>
      </c>
    </row>
    <row r="12" spans="1:4" x14ac:dyDescent="0.5">
      <c r="A12">
        <v>2017</v>
      </c>
      <c r="B12">
        <v>60</v>
      </c>
      <c r="D12" t="str">
        <f t="shared" si="0"/>
        <v>insert into TicketPrice values (2017, 60);</v>
      </c>
    </row>
    <row r="13" spans="1:4" x14ac:dyDescent="0.5">
      <c r="A13">
        <v>2018</v>
      </c>
      <c r="B13">
        <v>60</v>
      </c>
      <c r="D13" t="str">
        <f t="shared" si="0"/>
        <v>insert into TicketPrice values (2018, 60);</v>
      </c>
    </row>
    <row r="14" spans="1:4" x14ac:dyDescent="0.5">
      <c r="A14">
        <v>2019</v>
      </c>
      <c r="B14">
        <v>65</v>
      </c>
      <c r="D14" t="str">
        <f t="shared" si="0"/>
        <v>insert into TicketPrice values (2019, 65);</v>
      </c>
    </row>
    <row r="15" spans="1:4" x14ac:dyDescent="0.5">
      <c r="A15">
        <v>2020</v>
      </c>
      <c r="B15">
        <v>65</v>
      </c>
      <c r="D15" t="str">
        <f t="shared" si="0"/>
        <v>insert into TicketPrice values (2020, 65);</v>
      </c>
    </row>
    <row r="16" spans="1:4" x14ac:dyDescent="0.5">
      <c r="A16">
        <v>2021</v>
      </c>
      <c r="B16">
        <v>70</v>
      </c>
      <c r="D16" t="str">
        <f t="shared" si="0"/>
        <v>insert into TicketPrice values (2021, 70);</v>
      </c>
    </row>
    <row r="17" spans="1:4" x14ac:dyDescent="0.5">
      <c r="A17">
        <v>2022</v>
      </c>
      <c r="B17">
        <v>95</v>
      </c>
      <c r="D17" t="str">
        <f t="shared" si="0"/>
        <v>insert into TicketPrice values (2022, 95);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803-1A62-4594-9AB8-EA846FA65018}">
  <dimension ref="A1:H379"/>
  <sheetViews>
    <sheetView zoomScale="120" zoomScaleNormal="120" workbookViewId="0">
      <selection activeCell="H4" sqref="H4:H379"/>
    </sheetView>
  </sheetViews>
  <sheetFormatPr defaultRowHeight="14.35" x14ac:dyDescent="0.5"/>
  <cols>
    <col min="2" max="2" width="11" customWidth="1"/>
    <col min="3" max="3" width="10.703125" bestFit="1" customWidth="1"/>
    <col min="4" max="4" width="13.1171875" bestFit="1" customWidth="1"/>
    <col min="6" max="6" width="11.05859375" customWidth="1"/>
    <col min="7" max="7" width="1.5859375" customWidth="1"/>
    <col min="8" max="8" width="68.41015625" bestFit="1" customWidth="1"/>
  </cols>
  <sheetData>
    <row r="1" spans="1:8" x14ac:dyDescent="0.5">
      <c r="A1" t="s">
        <v>1797</v>
      </c>
    </row>
    <row r="2" spans="1:8" x14ac:dyDescent="0.5">
      <c r="A2" t="s">
        <v>1790</v>
      </c>
      <c r="B2" t="s">
        <v>1795</v>
      </c>
      <c r="C2" t="s">
        <v>1796</v>
      </c>
      <c r="D2" t="s">
        <v>1793</v>
      </c>
      <c r="E2" t="s">
        <v>1794</v>
      </c>
      <c r="F2" t="s">
        <v>1802</v>
      </c>
    </row>
    <row r="3" spans="1:8" x14ac:dyDescent="0.5">
      <c r="A3" t="s">
        <v>916</v>
      </c>
      <c r="B3" t="s">
        <v>888</v>
      </c>
      <c r="C3" t="s">
        <v>889</v>
      </c>
      <c r="D3" t="s">
        <v>1200</v>
      </c>
      <c r="E3" t="s">
        <v>1201</v>
      </c>
      <c r="F3" t="s">
        <v>1949</v>
      </c>
      <c r="H3" t="s">
        <v>1912</v>
      </c>
    </row>
    <row r="4" spans="1:8" x14ac:dyDescent="0.5">
      <c r="A4">
        <v>5</v>
      </c>
      <c r="B4" t="s">
        <v>1701</v>
      </c>
      <c r="C4" t="s">
        <v>1203</v>
      </c>
      <c r="D4" t="s">
        <v>1721</v>
      </c>
      <c r="E4" t="s">
        <v>1722</v>
      </c>
      <c r="F4" t="s">
        <v>1797</v>
      </c>
      <c r="H4" t="str">
        <f>"insert into Artist values (" &amp; A4 &amp; ", '" &amp;B4 &amp; "', '" &amp; C4 &amp; "', '" &amp; D4 &amp; "', '" &amp; E4 &amp; "', '" &amp; F4 &amp; "');"</f>
        <v>insert into Artist values (5, 'Sienna', 'Abberton', 'Pawtucket', 'RI', 'Artist');</v>
      </c>
    </row>
    <row r="5" spans="1:8" x14ac:dyDescent="0.5">
      <c r="A5">
        <v>10</v>
      </c>
      <c r="B5" t="s">
        <v>1676</v>
      </c>
      <c r="C5" t="s">
        <v>1204</v>
      </c>
      <c r="D5" t="s">
        <v>1724</v>
      </c>
      <c r="E5" t="s">
        <v>1722</v>
      </c>
      <c r="F5" t="s">
        <v>1797</v>
      </c>
      <c r="H5" t="str">
        <f t="shared" ref="H5:H68" si="0">"insert into Artist values (" &amp; A5 &amp; ", '" &amp;B5 &amp; "', '" &amp; C5 &amp; "', '" &amp; D5 &amp; "', '" &amp; E5 &amp; "', '" &amp; F5 &amp; "');"</f>
        <v>insert into Artist values (10, 'Naomi', 'Ackers', 'Kingston', 'RI', 'Artist');</v>
      </c>
    </row>
    <row r="6" spans="1:8" x14ac:dyDescent="0.5">
      <c r="A6">
        <v>15</v>
      </c>
      <c r="B6" t="s">
        <v>1538</v>
      </c>
      <c r="C6" t="s">
        <v>1205</v>
      </c>
      <c r="D6" t="s">
        <v>1721</v>
      </c>
      <c r="E6" t="s">
        <v>1722</v>
      </c>
      <c r="F6" t="s">
        <v>1797</v>
      </c>
      <c r="H6" t="str">
        <f t="shared" si="0"/>
        <v>insert into Artist values (15, 'Brady', 'Addis', 'Pawtucket', 'RI', 'Artist');</v>
      </c>
    </row>
    <row r="7" spans="1:8" x14ac:dyDescent="0.5">
      <c r="A7">
        <v>20</v>
      </c>
      <c r="B7" t="s">
        <v>1652</v>
      </c>
      <c r="C7" t="s">
        <v>1205</v>
      </c>
      <c r="D7" t="s">
        <v>1721</v>
      </c>
      <c r="E7" t="s">
        <v>1722</v>
      </c>
      <c r="F7" t="s">
        <v>1941</v>
      </c>
      <c r="H7" t="str">
        <f t="shared" si="0"/>
        <v>insert into Artist values (20, 'Lilith', 'Addis', 'Pawtucket', 'RI', 'Student');</v>
      </c>
    </row>
    <row r="8" spans="1:8" x14ac:dyDescent="0.5">
      <c r="A8">
        <v>25</v>
      </c>
      <c r="B8" t="s">
        <v>1052</v>
      </c>
      <c r="C8" t="s">
        <v>1205</v>
      </c>
      <c r="D8" t="s">
        <v>1721</v>
      </c>
      <c r="E8" t="s">
        <v>1722</v>
      </c>
      <c r="F8" t="s">
        <v>1941</v>
      </c>
      <c r="H8" t="str">
        <f t="shared" si="0"/>
        <v>insert into Artist values (25, 'Tiffany', 'Addis', 'Pawtucket', 'RI', 'Student');</v>
      </c>
    </row>
    <row r="9" spans="1:8" x14ac:dyDescent="0.5">
      <c r="A9">
        <v>30</v>
      </c>
      <c r="B9" t="s">
        <v>1670</v>
      </c>
      <c r="C9" t="s">
        <v>1206</v>
      </c>
      <c r="D9" t="s">
        <v>1755</v>
      </c>
      <c r="E9" t="s">
        <v>1727</v>
      </c>
      <c r="F9" t="s">
        <v>1946</v>
      </c>
      <c r="H9" t="str">
        <f t="shared" si="0"/>
        <v>insert into Artist values (30, 'Maryam', 'Agombar', 'Taunton', 'MA', 'Patron');</v>
      </c>
    </row>
    <row r="10" spans="1:8" x14ac:dyDescent="0.5">
      <c r="A10">
        <v>35</v>
      </c>
      <c r="B10" t="s">
        <v>1652</v>
      </c>
      <c r="C10" t="s">
        <v>1207</v>
      </c>
      <c r="D10" t="s">
        <v>1729</v>
      </c>
      <c r="E10" t="s">
        <v>1727</v>
      </c>
      <c r="F10" t="s">
        <v>1941</v>
      </c>
      <c r="H10" t="str">
        <f t="shared" si="0"/>
        <v>insert into Artist values (35, 'Lilith', 'Aldey', 'Boston', 'MA', 'Student');</v>
      </c>
    </row>
    <row r="11" spans="1:8" x14ac:dyDescent="0.5">
      <c r="A11">
        <v>40</v>
      </c>
      <c r="B11" t="s">
        <v>1681</v>
      </c>
      <c r="C11" t="s">
        <v>1207</v>
      </c>
      <c r="D11" t="s">
        <v>1726</v>
      </c>
      <c r="E11" t="s">
        <v>1722</v>
      </c>
      <c r="F11" t="s">
        <v>1797</v>
      </c>
      <c r="H11" t="str">
        <f t="shared" si="0"/>
        <v>insert into Artist values (40, 'Paris', 'Aldey', 'Providence', 'RI', 'Artist');</v>
      </c>
    </row>
    <row r="12" spans="1:8" x14ac:dyDescent="0.5">
      <c r="A12">
        <v>45</v>
      </c>
      <c r="B12" t="s">
        <v>1565</v>
      </c>
      <c r="C12" t="s">
        <v>1208</v>
      </c>
      <c r="D12" t="s">
        <v>1756</v>
      </c>
      <c r="E12" t="s">
        <v>1722</v>
      </c>
      <c r="F12" t="s">
        <v>1941</v>
      </c>
      <c r="H12" t="str">
        <f t="shared" si="0"/>
        <v>insert into Artist values (45, 'Emery', 'Altman', 'Scituate', 'RI', 'Student');</v>
      </c>
    </row>
    <row r="13" spans="1:8" x14ac:dyDescent="0.5">
      <c r="A13">
        <v>50</v>
      </c>
      <c r="B13" t="s">
        <v>1298</v>
      </c>
      <c r="C13" t="s">
        <v>1209</v>
      </c>
      <c r="D13" t="s">
        <v>1733</v>
      </c>
      <c r="E13" t="s">
        <v>1723</v>
      </c>
      <c r="F13" t="s">
        <v>1941</v>
      </c>
      <c r="H13" t="str">
        <f t="shared" si="0"/>
        <v>insert into Artist values (50, 'Gilbert', 'Amaund', 'Hartford', 'CT', 'Student');</v>
      </c>
    </row>
    <row r="14" spans="1:8" x14ac:dyDescent="0.5">
      <c r="A14">
        <v>55</v>
      </c>
      <c r="B14" t="s">
        <v>74</v>
      </c>
      <c r="C14" t="s">
        <v>138</v>
      </c>
      <c r="D14" t="s">
        <v>1721</v>
      </c>
      <c r="E14" t="s">
        <v>1722</v>
      </c>
      <c r="F14" t="s">
        <v>1941</v>
      </c>
      <c r="H14" t="str">
        <f t="shared" si="0"/>
        <v>insert into Artist values (55, 'Joanna', 'Ames', 'Pawtucket', 'RI', 'Student');</v>
      </c>
    </row>
    <row r="15" spans="1:8" x14ac:dyDescent="0.5">
      <c r="A15">
        <v>60</v>
      </c>
      <c r="B15" t="s">
        <v>1681</v>
      </c>
      <c r="C15" t="s">
        <v>138</v>
      </c>
      <c r="D15" t="s">
        <v>1721</v>
      </c>
      <c r="E15" t="s">
        <v>1722</v>
      </c>
      <c r="F15" t="s">
        <v>1941</v>
      </c>
      <c r="H15" t="str">
        <f t="shared" si="0"/>
        <v>insert into Artist values (60, 'Paris', 'Ames', 'Pawtucket', 'RI', 'Student');</v>
      </c>
    </row>
    <row r="16" spans="1:8" x14ac:dyDescent="0.5">
      <c r="A16">
        <v>65</v>
      </c>
      <c r="B16" t="s">
        <v>1706</v>
      </c>
      <c r="C16" t="s">
        <v>138</v>
      </c>
      <c r="D16" t="s">
        <v>1721</v>
      </c>
      <c r="E16" t="s">
        <v>1722</v>
      </c>
      <c r="F16" t="s">
        <v>1797</v>
      </c>
      <c r="H16" t="str">
        <f t="shared" si="0"/>
        <v>insert into Artist values (65, 'Stella', 'Ames', 'Pawtucket', 'RI', 'Artist');</v>
      </c>
    </row>
    <row r="17" spans="1:8" x14ac:dyDescent="0.5">
      <c r="A17">
        <v>70</v>
      </c>
      <c r="B17" t="s">
        <v>1628</v>
      </c>
      <c r="C17" t="s">
        <v>1210</v>
      </c>
      <c r="D17" t="s">
        <v>1758</v>
      </c>
      <c r="E17" t="s">
        <v>1722</v>
      </c>
      <c r="F17" t="s">
        <v>1797</v>
      </c>
      <c r="H17" t="str">
        <f t="shared" si="0"/>
        <v>insert into Artist values (70, 'Remy', 'Archdacon', 'Newport', 'RI', 'Artist');</v>
      </c>
    </row>
    <row r="18" spans="1:8" x14ac:dyDescent="0.5">
      <c r="A18">
        <v>75</v>
      </c>
      <c r="B18" t="s">
        <v>1524</v>
      </c>
      <c r="C18" t="s">
        <v>1211</v>
      </c>
      <c r="D18" t="s">
        <v>1726</v>
      </c>
      <c r="E18" t="s">
        <v>1722</v>
      </c>
      <c r="F18" t="s">
        <v>1941</v>
      </c>
      <c r="H18" t="str">
        <f t="shared" si="0"/>
        <v>insert into Artist values (75, 'Ariel', 'Argall', 'Providence', 'RI', 'Student');</v>
      </c>
    </row>
    <row r="19" spans="1:8" x14ac:dyDescent="0.5">
      <c r="A19">
        <v>80</v>
      </c>
      <c r="B19" t="s">
        <v>1673</v>
      </c>
      <c r="C19" t="s">
        <v>1212</v>
      </c>
      <c r="D19" t="s">
        <v>1758</v>
      </c>
      <c r="E19" t="s">
        <v>1722</v>
      </c>
      <c r="F19" t="s">
        <v>1941</v>
      </c>
      <c r="H19" t="str">
        <f t="shared" si="0"/>
        <v>insert into Artist values (80, 'Miranda', 'Armistead', 'Newport', 'RI', 'Student');</v>
      </c>
    </row>
    <row r="20" spans="1:8" x14ac:dyDescent="0.5">
      <c r="A20">
        <v>85</v>
      </c>
      <c r="B20" t="s">
        <v>1548</v>
      </c>
      <c r="C20" t="s">
        <v>1213</v>
      </c>
      <c r="D20" t="s">
        <v>1740</v>
      </c>
      <c r="E20" t="s">
        <v>1741</v>
      </c>
      <c r="F20" t="s">
        <v>1941</v>
      </c>
      <c r="H20" t="str">
        <f t="shared" si="0"/>
        <v>insert into Artist values (85, 'Celeste', 'Asch', 'Nashua', 'NH', 'Student');</v>
      </c>
    </row>
    <row r="21" spans="1:8" x14ac:dyDescent="0.5">
      <c r="A21">
        <v>90</v>
      </c>
      <c r="B21" t="s">
        <v>1526</v>
      </c>
      <c r="C21" t="s">
        <v>1214</v>
      </c>
      <c r="D21" t="s">
        <v>1721</v>
      </c>
      <c r="E21" t="s">
        <v>1722</v>
      </c>
      <c r="F21" t="s">
        <v>1942</v>
      </c>
      <c r="H21" t="str">
        <f t="shared" si="0"/>
        <v>insert into Artist values (90, 'Athena', 'Asteridge', 'Pawtucket', 'RI', 'Family');</v>
      </c>
    </row>
    <row r="22" spans="1:8" x14ac:dyDescent="0.5">
      <c r="A22">
        <v>95</v>
      </c>
      <c r="B22" t="s">
        <v>1701</v>
      </c>
      <c r="C22" t="s">
        <v>1215</v>
      </c>
      <c r="D22" t="s">
        <v>1752</v>
      </c>
      <c r="E22" t="s">
        <v>1723</v>
      </c>
      <c r="F22" t="s">
        <v>1948</v>
      </c>
      <c r="H22" t="str">
        <f t="shared" si="0"/>
        <v>insert into Artist values (95, 'Sienna', 'Aylestone', 'Smithfield', 'CT', 'Sponsor');</v>
      </c>
    </row>
    <row r="23" spans="1:8" x14ac:dyDescent="0.5">
      <c r="A23">
        <v>100</v>
      </c>
      <c r="B23" t="s">
        <v>1377</v>
      </c>
      <c r="C23" t="s">
        <v>1216</v>
      </c>
      <c r="D23" t="s">
        <v>1758</v>
      </c>
      <c r="E23" t="s">
        <v>1722</v>
      </c>
      <c r="F23" t="s">
        <v>1941</v>
      </c>
      <c r="H23" t="str">
        <f t="shared" si="0"/>
        <v>insert into Artist values (100, 'Martin', 'Babham', 'Newport', 'RI', 'Student');</v>
      </c>
    </row>
    <row r="24" spans="1:8" x14ac:dyDescent="0.5">
      <c r="A24">
        <v>105</v>
      </c>
      <c r="B24" t="s">
        <v>1591</v>
      </c>
      <c r="C24" t="s">
        <v>1217</v>
      </c>
      <c r="D24" t="s">
        <v>1730</v>
      </c>
      <c r="E24" t="s">
        <v>1727</v>
      </c>
      <c r="F24" t="s">
        <v>1797</v>
      </c>
      <c r="H24" t="str">
        <f t="shared" si="0"/>
        <v>insert into Artist values (105, 'Ivanna', 'Balleny', 'Worcester', 'MA', 'Artist');</v>
      </c>
    </row>
    <row r="25" spans="1:8" x14ac:dyDescent="0.5">
      <c r="A25">
        <v>110</v>
      </c>
      <c r="B25" t="s">
        <v>1525</v>
      </c>
      <c r="C25" t="s">
        <v>1218</v>
      </c>
      <c r="D25" t="s">
        <v>1721</v>
      </c>
      <c r="E25" t="s">
        <v>1722</v>
      </c>
      <c r="F25" t="s">
        <v>1797</v>
      </c>
      <c r="H25" t="str">
        <f t="shared" si="0"/>
        <v>insert into Artist values (110, 'Ariyah', 'Barkley', 'Pawtucket', 'RI', 'Artist');</v>
      </c>
    </row>
    <row r="26" spans="1:8" x14ac:dyDescent="0.5">
      <c r="A26">
        <v>115</v>
      </c>
      <c r="B26" t="s">
        <v>86</v>
      </c>
      <c r="C26" t="s">
        <v>1219</v>
      </c>
      <c r="D26" t="s">
        <v>1733</v>
      </c>
      <c r="E26" t="s">
        <v>1723</v>
      </c>
      <c r="F26" t="s">
        <v>1797</v>
      </c>
      <c r="H26" t="str">
        <f t="shared" si="0"/>
        <v>insert into Artist values (115, 'Paula', 'Barrel', 'Hartford', 'CT', 'Artist');</v>
      </c>
    </row>
    <row r="27" spans="1:8" x14ac:dyDescent="0.5">
      <c r="A27">
        <v>120</v>
      </c>
      <c r="B27" t="s">
        <v>1546</v>
      </c>
      <c r="C27" t="s">
        <v>1220</v>
      </c>
      <c r="D27" t="s">
        <v>1726</v>
      </c>
      <c r="E27" t="s">
        <v>1722</v>
      </c>
      <c r="F27" t="s">
        <v>1942</v>
      </c>
      <c r="H27" t="str">
        <f t="shared" si="0"/>
        <v>insert into Artist values (120, 'Cassandra', 'Batkyn', 'Providence', 'RI', 'Family');</v>
      </c>
    </row>
    <row r="28" spans="1:8" x14ac:dyDescent="0.5">
      <c r="A28">
        <v>125</v>
      </c>
      <c r="B28" t="s">
        <v>85</v>
      </c>
      <c r="C28" t="s">
        <v>1220</v>
      </c>
      <c r="D28" t="s">
        <v>1726</v>
      </c>
      <c r="E28" t="s">
        <v>1722</v>
      </c>
      <c r="F28" t="s">
        <v>1941</v>
      </c>
      <c r="H28" t="str">
        <f t="shared" si="0"/>
        <v>insert into Artist values (125, 'Serenity', 'Batkyn', 'Providence', 'RI', 'Student');</v>
      </c>
    </row>
    <row r="29" spans="1:8" x14ac:dyDescent="0.5">
      <c r="A29">
        <v>130</v>
      </c>
      <c r="B29" t="s">
        <v>1689</v>
      </c>
      <c r="C29" t="s">
        <v>1221</v>
      </c>
      <c r="D29" t="s">
        <v>1758</v>
      </c>
      <c r="E29" t="s">
        <v>1722</v>
      </c>
      <c r="F29" t="s">
        <v>1797</v>
      </c>
      <c r="H29" t="str">
        <f t="shared" si="0"/>
        <v>insert into Artist values (130, 'Renata', 'Beasly', 'Newport', 'RI', 'Artist');</v>
      </c>
    </row>
    <row r="30" spans="1:8" x14ac:dyDescent="0.5">
      <c r="A30">
        <v>135</v>
      </c>
      <c r="B30" t="s">
        <v>1691</v>
      </c>
      <c r="C30" t="s">
        <v>1222</v>
      </c>
      <c r="D30" t="s">
        <v>1724</v>
      </c>
      <c r="E30" t="s">
        <v>1722</v>
      </c>
      <c r="F30" t="s">
        <v>1942</v>
      </c>
      <c r="H30" t="str">
        <f t="shared" si="0"/>
        <v>insert into Artist values (135, 'Rosa', 'Beckingham', 'Kingston', 'RI', 'Family');</v>
      </c>
    </row>
    <row r="31" spans="1:8" x14ac:dyDescent="0.5">
      <c r="A31">
        <v>140</v>
      </c>
      <c r="B31" t="s">
        <v>1706</v>
      </c>
      <c r="C31" t="s">
        <v>1222</v>
      </c>
      <c r="D31" t="s">
        <v>1724</v>
      </c>
      <c r="E31" t="s">
        <v>1722</v>
      </c>
      <c r="F31" t="s">
        <v>1797</v>
      </c>
      <c r="H31" t="str">
        <f t="shared" si="0"/>
        <v>insert into Artist values (140, 'Stella', 'Beckingham', 'Kingston', 'RI', 'Artist');</v>
      </c>
    </row>
    <row r="32" spans="1:8" x14ac:dyDescent="0.5">
      <c r="A32">
        <v>145</v>
      </c>
      <c r="B32" t="s">
        <v>1685</v>
      </c>
      <c r="C32" t="s">
        <v>1223</v>
      </c>
      <c r="D32" t="s">
        <v>1755</v>
      </c>
      <c r="E32" t="s">
        <v>1727</v>
      </c>
      <c r="F32" t="s">
        <v>1797</v>
      </c>
      <c r="H32" t="str">
        <f t="shared" si="0"/>
        <v>insert into Artist values (145, 'Priscilla', 'Beismer', 'Taunton', 'MA', 'Artist');</v>
      </c>
    </row>
    <row r="33" spans="1:8" x14ac:dyDescent="0.5">
      <c r="A33">
        <v>150</v>
      </c>
      <c r="B33" t="s">
        <v>1667</v>
      </c>
      <c r="C33" t="s">
        <v>1224</v>
      </c>
      <c r="D33" t="s">
        <v>1730</v>
      </c>
      <c r="E33" t="s">
        <v>1727</v>
      </c>
      <c r="F33" t="s">
        <v>1797</v>
      </c>
      <c r="H33" t="str">
        <f t="shared" si="0"/>
        <v>insert into Artist values (150, 'Mariah', 'Bellany', 'Worcester', 'MA', 'Artist');</v>
      </c>
    </row>
    <row r="34" spans="1:8" x14ac:dyDescent="0.5">
      <c r="A34">
        <v>155</v>
      </c>
      <c r="B34" t="s">
        <v>1701</v>
      </c>
      <c r="C34" t="s">
        <v>1225</v>
      </c>
      <c r="D34" t="s">
        <v>1756</v>
      </c>
      <c r="E34" t="s">
        <v>1722</v>
      </c>
      <c r="F34" t="s">
        <v>1797</v>
      </c>
      <c r="H34" t="str">
        <f t="shared" si="0"/>
        <v>insert into Artist values (155, 'Sienna', 'Bellerby', 'Scituate', 'RI', 'Artist');</v>
      </c>
    </row>
    <row r="35" spans="1:8" x14ac:dyDescent="0.5">
      <c r="A35">
        <v>160</v>
      </c>
      <c r="B35" t="s">
        <v>1522</v>
      </c>
      <c r="C35" t="s">
        <v>1226</v>
      </c>
      <c r="D35" t="s">
        <v>1725</v>
      </c>
      <c r="E35" t="s">
        <v>1722</v>
      </c>
      <c r="F35" t="s">
        <v>1941</v>
      </c>
      <c r="H35" t="str">
        <f t="shared" si="0"/>
        <v>insert into Artist values (160, 'Arabella', 'Biatt', 'Narragansett', 'RI', 'Student');</v>
      </c>
    </row>
    <row r="36" spans="1:8" x14ac:dyDescent="0.5">
      <c r="A36">
        <v>165</v>
      </c>
      <c r="B36" t="s">
        <v>1596</v>
      </c>
      <c r="C36" t="s">
        <v>1227</v>
      </c>
      <c r="D36" t="s">
        <v>1729</v>
      </c>
      <c r="E36" t="s">
        <v>1727</v>
      </c>
      <c r="F36" t="s">
        <v>1941</v>
      </c>
      <c r="H36" t="str">
        <f t="shared" si="0"/>
        <v>insert into Artist values (165, 'Jewel', 'Biecliff', 'Boston', 'MA', 'Student');</v>
      </c>
    </row>
    <row r="37" spans="1:8" x14ac:dyDescent="0.5">
      <c r="A37">
        <v>170</v>
      </c>
      <c r="B37" t="s">
        <v>1469</v>
      </c>
      <c r="C37" t="s">
        <v>1227</v>
      </c>
      <c r="D37" t="s">
        <v>1729</v>
      </c>
      <c r="E37" t="s">
        <v>1727</v>
      </c>
      <c r="F37" t="s">
        <v>1797</v>
      </c>
      <c r="H37" t="str">
        <f t="shared" si="0"/>
        <v>insert into Artist values (170, 'Solomon', 'Biecliff', 'Boston', 'MA', 'Artist');</v>
      </c>
    </row>
    <row r="38" spans="1:8" x14ac:dyDescent="0.5">
      <c r="A38">
        <v>175</v>
      </c>
      <c r="B38" t="s">
        <v>1636</v>
      </c>
      <c r="C38" t="s">
        <v>1227</v>
      </c>
      <c r="D38" t="s">
        <v>1729</v>
      </c>
      <c r="E38" t="s">
        <v>1727</v>
      </c>
      <c r="F38" t="s">
        <v>1942</v>
      </c>
      <c r="H38" t="str">
        <f t="shared" si="0"/>
        <v>insert into Artist values (175, 'Stanley', 'Biecliff', 'Boston', 'MA', 'Family');</v>
      </c>
    </row>
    <row r="39" spans="1:8" x14ac:dyDescent="0.5">
      <c r="A39">
        <v>180</v>
      </c>
      <c r="B39" t="s">
        <v>1519</v>
      </c>
      <c r="C39" t="s">
        <v>1228</v>
      </c>
      <c r="D39" t="s">
        <v>1721</v>
      </c>
      <c r="E39" t="s">
        <v>1722</v>
      </c>
      <c r="F39" t="s">
        <v>1941</v>
      </c>
      <c r="H39" t="str">
        <f t="shared" si="0"/>
        <v>insert into Artist values (180, 'Amelia', 'Binnersley', 'Pawtucket', 'RI', 'Student');</v>
      </c>
    </row>
    <row r="40" spans="1:8" x14ac:dyDescent="0.5">
      <c r="A40">
        <v>185</v>
      </c>
      <c r="B40" t="s">
        <v>1534</v>
      </c>
      <c r="C40" t="s">
        <v>1229</v>
      </c>
      <c r="D40" t="s">
        <v>1726</v>
      </c>
      <c r="E40" t="s">
        <v>1722</v>
      </c>
      <c r="F40" t="s">
        <v>1797</v>
      </c>
      <c r="H40" t="str">
        <f t="shared" si="0"/>
        <v>insert into Artist values (185, 'Adam', 'Birs', 'Providence', 'RI', 'Artist');</v>
      </c>
    </row>
    <row r="41" spans="1:8" x14ac:dyDescent="0.5">
      <c r="A41">
        <v>190</v>
      </c>
      <c r="B41" t="s">
        <v>1697</v>
      </c>
      <c r="C41" t="s">
        <v>1230</v>
      </c>
      <c r="D41" t="s">
        <v>1758</v>
      </c>
      <c r="E41" t="s">
        <v>1722</v>
      </c>
      <c r="F41" t="s">
        <v>1797</v>
      </c>
      <c r="H41" t="str">
        <f t="shared" si="0"/>
        <v>insert into Artist values (190, 'Samantha', 'Blinken', 'Newport', 'RI', 'Artist');</v>
      </c>
    </row>
    <row r="42" spans="1:8" x14ac:dyDescent="0.5">
      <c r="A42">
        <v>195</v>
      </c>
      <c r="B42" t="s">
        <v>1669</v>
      </c>
      <c r="C42" t="s">
        <v>1231</v>
      </c>
      <c r="D42" t="s">
        <v>1724</v>
      </c>
      <c r="E42" t="s">
        <v>1722</v>
      </c>
      <c r="F42" t="s">
        <v>1797</v>
      </c>
      <c r="H42" t="str">
        <f t="shared" si="0"/>
        <v>insert into Artist values (195, 'Martha', 'Bocdye', 'Kingston', 'RI', 'Artist');</v>
      </c>
    </row>
    <row r="43" spans="1:8" x14ac:dyDescent="0.5">
      <c r="A43">
        <v>200</v>
      </c>
      <c r="B43" t="s">
        <v>1557</v>
      </c>
      <c r="C43" t="s">
        <v>1232</v>
      </c>
      <c r="D43" t="s">
        <v>1758</v>
      </c>
      <c r="E43" t="s">
        <v>1722</v>
      </c>
      <c r="F43" t="s">
        <v>1797</v>
      </c>
      <c r="H43" t="str">
        <f t="shared" si="0"/>
        <v>insert into Artist values (200, 'Daniella', 'Boit', 'Newport', 'RI', 'Artist');</v>
      </c>
    </row>
    <row r="44" spans="1:8" x14ac:dyDescent="0.5">
      <c r="A44">
        <v>205</v>
      </c>
      <c r="B44" t="s">
        <v>1641</v>
      </c>
      <c r="C44" t="s">
        <v>1233</v>
      </c>
      <c r="D44" t="s">
        <v>1724</v>
      </c>
      <c r="E44" t="s">
        <v>1722</v>
      </c>
      <c r="F44" t="s">
        <v>1942</v>
      </c>
      <c r="H44" t="str">
        <f t="shared" si="0"/>
        <v>insert into Artist values (205, 'Urban', 'Bramsgrove', 'Kingston', 'RI', 'Family');</v>
      </c>
    </row>
    <row r="45" spans="1:8" x14ac:dyDescent="0.5">
      <c r="A45">
        <v>210</v>
      </c>
      <c r="B45" t="s">
        <v>1643</v>
      </c>
      <c r="C45" t="s">
        <v>1234</v>
      </c>
      <c r="D45" t="s">
        <v>1758</v>
      </c>
      <c r="E45" t="s">
        <v>1722</v>
      </c>
      <c r="F45" t="s">
        <v>1942</v>
      </c>
      <c r="H45" t="str">
        <f t="shared" si="0"/>
        <v>insert into Artist values (210, 'Wiley', 'Brewes', 'Newport', 'RI', 'Family');</v>
      </c>
    </row>
    <row r="46" spans="1:8" x14ac:dyDescent="0.5">
      <c r="A46">
        <v>215</v>
      </c>
      <c r="B46" t="s">
        <v>1559</v>
      </c>
      <c r="C46" t="s">
        <v>1235</v>
      </c>
      <c r="D46" t="s">
        <v>1724</v>
      </c>
      <c r="E46" t="s">
        <v>1722</v>
      </c>
      <c r="F46" t="s">
        <v>1947</v>
      </c>
      <c r="H46" t="str">
        <f t="shared" si="0"/>
        <v>insert into Artist values (215, 'Dana', 'Brookes', 'Kingston', 'RI', 'Benefactor');</v>
      </c>
    </row>
    <row r="47" spans="1:8" x14ac:dyDescent="0.5">
      <c r="A47">
        <v>220</v>
      </c>
      <c r="B47" t="s">
        <v>1604</v>
      </c>
      <c r="C47" t="s">
        <v>1235</v>
      </c>
      <c r="D47" t="s">
        <v>1724</v>
      </c>
      <c r="E47" t="s">
        <v>1722</v>
      </c>
      <c r="F47" t="s">
        <v>1941</v>
      </c>
      <c r="H47" t="str">
        <f t="shared" si="0"/>
        <v>insert into Artist values (220, 'Jenna', 'Brookes', 'Kingston', 'RI', 'Student');</v>
      </c>
    </row>
    <row r="48" spans="1:8" x14ac:dyDescent="0.5">
      <c r="A48">
        <v>225</v>
      </c>
      <c r="B48" t="s">
        <v>1667</v>
      </c>
      <c r="C48" t="s">
        <v>1235</v>
      </c>
      <c r="D48" t="s">
        <v>1724</v>
      </c>
      <c r="E48" t="s">
        <v>1722</v>
      </c>
      <c r="F48" t="s">
        <v>1797</v>
      </c>
      <c r="H48" t="str">
        <f t="shared" si="0"/>
        <v>insert into Artist values (225, 'Mariah', 'Brookes', 'Kingston', 'RI', 'Artist');</v>
      </c>
    </row>
    <row r="49" spans="1:8" x14ac:dyDescent="0.5">
      <c r="A49">
        <v>230</v>
      </c>
      <c r="B49" t="s">
        <v>26</v>
      </c>
      <c r="C49" t="s">
        <v>1236</v>
      </c>
      <c r="D49" t="s">
        <v>1721</v>
      </c>
      <c r="E49" t="s">
        <v>1722</v>
      </c>
      <c r="F49" t="s">
        <v>1941</v>
      </c>
      <c r="H49" t="str">
        <f t="shared" si="0"/>
        <v>insert into Artist values (230, 'Randall', 'Burfield', 'Pawtucket', 'RI', 'Student');</v>
      </c>
    </row>
    <row r="50" spans="1:8" x14ac:dyDescent="0.5">
      <c r="A50">
        <v>235</v>
      </c>
      <c r="B50" t="s">
        <v>105</v>
      </c>
      <c r="C50" t="s">
        <v>1237</v>
      </c>
      <c r="D50" t="s">
        <v>1752</v>
      </c>
      <c r="E50" t="s">
        <v>1723</v>
      </c>
      <c r="F50" t="s">
        <v>1797</v>
      </c>
      <c r="H50" t="str">
        <f t="shared" si="0"/>
        <v>insert into Artist values (235, 'Hall', 'Buckthorpe', 'Smithfield', 'CT', 'Artist');</v>
      </c>
    </row>
    <row r="51" spans="1:8" x14ac:dyDescent="0.5">
      <c r="A51">
        <v>240</v>
      </c>
      <c r="B51" t="s">
        <v>1660</v>
      </c>
      <c r="C51" t="s">
        <v>1238</v>
      </c>
      <c r="D51" t="s">
        <v>1725</v>
      </c>
      <c r="E51" t="s">
        <v>1722</v>
      </c>
      <c r="F51" t="s">
        <v>1941</v>
      </c>
      <c r="H51" t="str">
        <f t="shared" si="0"/>
        <v>insert into Artist values (240, 'Madison', 'Burgh', 'Narragansett', 'RI', 'Student');</v>
      </c>
    </row>
    <row r="52" spans="1:8" x14ac:dyDescent="0.5">
      <c r="A52">
        <v>245</v>
      </c>
      <c r="B52" t="s">
        <v>1675</v>
      </c>
      <c r="C52" t="s">
        <v>1239</v>
      </c>
      <c r="D52" t="s">
        <v>1759</v>
      </c>
      <c r="E52" t="s">
        <v>1722</v>
      </c>
      <c r="F52" t="s">
        <v>1941</v>
      </c>
      <c r="H52" t="str">
        <f t="shared" si="0"/>
        <v>insert into Artist values (245, 'Nadia', 'Burnam', 'South Kingston', 'RI', 'Student');</v>
      </c>
    </row>
    <row r="53" spans="1:8" x14ac:dyDescent="0.5">
      <c r="A53">
        <v>250</v>
      </c>
      <c r="B53" t="s">
        <v>1613</v>
      </c>
      <c r="C53" t="s">
        <v>1240</v>
      </c>
      <c r="D53" t="s">
        <v>1724</v>
      </c>
      <c r="E53" t="s">
        <v>1722</v>
      </c>
      <c r="F53" t="s">
        <v>1797</v>
      </c>
      <c r="H53" t="str">
        <f t="shared" si="0"/>
        <v>insert into Artist values (250, 'Kara', 'Burnstein', 'Kingston', 'RI', 'Artist');</v>
      </c>
    </row>
    <row r="54" spans="1:8" x14ac:dyDescent="0.5">
      <c r="A54">
        <v>255</v>
      </c>
      <c r="B54" t="s">
        <v>1627</v>
      </c>
      <c r="C54" t="s">
        <v>1241</v>
      </c>
      <c r="D54" t="s">
        <v>1755</v>
      </c>
      <c r="E54" t="s">
        <v>1727</v>
      </c>
      <c r="F54" t="s">
        <v>1942</v>
      </c>
      <c r="H54" t="str">
        <f t="shared" si="0"/>
        <v>insert into Artist values (255, 'Pablo', 'Cain', 'Taunton', 'MA', 'Family');</v>
      </c>
    </row>
    <row r="55" spans="1:8" x14ac:dyDescent="0.5">
      <c r="A55">
        <v>260</v>
      </c>
      <c r="B55" t="s">
        <v>1587</v>
      </c>
      <c r="C55" t="s">
        <v>1242</v>
      </c>
      <c r="D55" t="s">
        <v>1729</v>
      </c>
      <c r="E55" t="s">
        <v>1727</v>
      </c>
      <c r="F55" t="s">
        <v>1797</v>
      </c>
      <c r="H55" t="str">
        <f t="shared" si="0"/>
        <v>insert into Artist values (260, 'Gia', 'Calderon', 'Boston', 'MA', 'Artist');</v>
      </c>
    </row>
    <row r="56" spans="1:8" x14ac:dyDescent="0.5">
      <c r="A56">
        <v>265</v>
      </c>
      <c r="B56" t="s">
        <v>1647</v>
      </c>
      <c r="C56" t="s">
        <v>1243</v>
      </c>
      <c r="D56" t="s">
        <v>1759</v>
      </c>
      <c r="E56" t="s">
        <v>1722</v>
      </c>
      <c r="F56" t="s">
        <v>1948</v>
      </c>
      <c r="H56" t="str">
        <f t="shared" si="0"/>
        <v>insert into Artist values (265, 'Lana', 'Caldwell', 'South Kingston', 'RI', 'Sponsor');</v>
      </c>
    </row>
    <row r="57" spans="1:8" x14ac:dyDescent="0.5">
      <c r="A57">
        <v>270</v>
      </c>
      <c r="B57" t="s">
        <v>1529</v>
      </c>
      <c r="C57" t="s">
        <v>1244</v>
      </c>
      <c r="D57" t="s">
        <v>1724</v>
      </c>
      <c r="E57" t="s">
        <v>1722</v>
      </c>
      <c r="F57" t="s">
        <v>1941</v>
      </c>
      <c r="H57" t="str">
        <f t="shared" si="0"/>
        <v>insert into Artist values (270, 'Blaire', 'Cantu', 'Kingston', 'RI', 'Student');</v>
      </c>
    </row>
    <row r="58" spans="1:8" x14ac:dyDescent="0.5">
      <c r="A58">
        <v>275</v>
      </c>
      <c r="B58" t="s">
        <v>1651</v>
      </c>
      <c r="C58" t="s">
        <v>1245</v>
      </c>
      <c r="D58" t="s">
        <v>1756</v>
      </c>
      <c r="E58" t="s">
        <v>1722</v>
      </c>
      <c r="F58" t="s">
        <v>1941</v>
      </c>
      <c r="H58" t="str">
        <f t="shared" si="0"/>
        <v>insert into Artist values (275, 'Liberty', 'Arey', 'Scituate', 'RI', 'Student');</v>
      </c>
    </row>
    <row r="59" spans="1:8" x14ac:dyDescent="0.5">
      <c r="A59">
        <v>280</v>
      </c>
      <c r="B59" t="s">
        <v>1628</v>
      </c>
      <c r="C59" t="s">
        <v>350</v>
      </c>
      <c r="D59" t="s">
        <v>1724</v>
      </c>
      <c r="E59" t="s">
        <v>1722</v>
      </c>
      <c r="F59" t="s">
        <v>1797</v>
      </c>
      <c r="H59" t="str">
        <f t="shared" si="0"/>
        <v>insert into Artist values (280, 'Remy', 'Carpenter', 'Kingston', 'RI', 'Artist');</v>
      </c>
    </row>
    <row r="60" spans="1:8" x14ac:dyDescent="0.5">
      <c r="A60">
        <v>285</v>
      </c>
      <c r="B60" t="s">
        <v>1601</v>
      </c>
      <c r="C60" t="s">
        <v>1265</v>
      </c>
      <c r="D60" t="s">
        <v>1740</v>
      </c>
      <c r="E60" t="s">
        <v>1741</v>
      </c>
      <c r="F60" t="s">
        <v>1797</v>
      </c>
      <c r="H60" t="str">
        <f t="shared" si="0"/>
        <v>insert into Artist values (285, 'Journee', 'Castenada', 'Nashua', 'NH', 'Artist');</v>
      </c>
    </row>
    <row r="61" spans="1:8" x14ac:dyDescent="0.5">
      <c r="A61">
        <v>290</v>
      </c>
      <c r="B61" t="s">
        <v>1676</v>
      </c>
      <c r="C61" t="s">
        <v>1266</v>
      </c>
      <c r="D61" t="s">
        <v>1724</v>
      </c>
      <c r="E61" t="s">
        <v>1722</v>
      </c>
      <c r="F61" t="s">
        <v>1942</v>
      </c>
      <c r="H61" t="str">
        <f t="shared" si="0"/>
        <v>insert into Artist values (290, 'Naomi', 'Castillo', 'Kingston', 'RI', 'Family');</v>
      </c>
    </row>
    <row r="62" spans="1:8" x14ac:dyDescent="0.5">
      <c r="A62">
        <v>295</v>
      </c>
      <c r="B62" t="s">
        <v>1491</v>
      </c>
      <c r="C62" t="s">
        <v>1246</v>
      </c>
      <c r="D62" t="s">
        <v>1721</v>
      </c>
      <c r="E62" t="s">
        <v>1722</v>
      </c>
      <c r="F62" t="s">
        <v>1948</v>
      </c>
      <c r="H62" t="str">
        <f t="shared" si="0"/>
        <v>insert into Artist values (295, 'Vance', 'Castro', 'Pawtucket', 'RI', 'Sponsor');</v>
      </c>
    </row>
    <row r="63" spans="1:8" x14ac:dyDescent="0.5">
      <c r="A63">
        <v>300</v>
      </c>
      <c r="B63" t="s">
        <v>1615</v>
      </c>
      <c r="C63" t="s">
        <v>1247</v>
      </c>
      <c r="D63" t="s">
        <v>1759</v>
      </c>
      <c r="E63" t="s">
        <v>1722</v>
      </c>
      <c r="F63" t="s">
        <v>1797</v>
      </c>
      <c r="H63" t="str">
        <f t="shared" si="0"/>
        <v>insert into Artist values (300, 'Kassidy', 'Cervantes', 'South Kingston', 'RI', 'Artist');</v>
      </c>
    </row>
    <row r="64" spans="1:8" x14ac:dyDescent="0.5">
      <c r="A64">
        <v>305</v>
      </c>
      <c r="B64" t="s">
        <v>1629</v>
      </c>
      <c r="C64" t="s">
        <v>1248</v>
      </c>
      <c r="D64" t="s">
        <v>1734</v>
      </c>
      <c r="E64" t="s">
        <v>1723</v>
      </c>
      <c r="F64" t="s">
        <v>1941</v>
      </c>
      <c r="H64" t="str">
        <f t="shared" si="0"/>
        <v>insert into Artist values (305, 'Rhys', 'Chambers', 'New Haven', 'CT', 'Student');</v>
      </c>
    </row>
    <row r="65" spans="1:8" x14ac:dyDescent="0.5">
      <c r="A65">
        <v>310</v>
      </c>
      <c r="B65" t="s">
        <v>1524</v>
      </c>
      <c r="C65" t="s">
        <v>1249</v>
      </c>
      <c r="D65" t="s">
        <v>1759</v>
      </c>
      <c r="E65" t="s">
        <v>1722</v>
      </c>
      <c r="F65" t="s">
        <v>1941</v>
      </c>
      <c r="H65" t="str">
        <f t="shared" si="0"/>
        <v>insert into Artist values (310, 'Ariel', 'Chavez', 'South Kingston', 'RI', 'Student');</v>
      </c>
    </row>
    <row r="66" spans="1:8" x14ac:dyDescent="0.5">
      <c r="A66">
        <v>315</v>
      </c>
      <c r="B66" t="s">
        <v>1631</v>
      </c>
      <c r="C66" t="s">
        <v>1250</v>
      </c>
      <c r="D66" t="s">
        <v>1724</v>
      </c>
      <c r="E66" t="s">
        <v>1722</v>
      </c>
      <c r="F66" t="s">
        <v>1797</v>
      </c>
      <c r="H66" t="str">
        <f t="shared" si="0"/>
        <v>insert into Artist values (315, 'Roland', 'Cheng', 'Kingston', 'RI', 'Artist');</v>
      </c>
    </row>
    <row r="67" spans="1:8" x14ac:dyDescent="0.5">
      <c r="A67">
        <v>320</v>
      </c>
      <c r="B67" t="s">
        <v>1614</v>
      </c>
      <c r="C67" t="s">
        <v>1251</v>
      </c>
      <c r="D67" t="s">
        <v>1740</v>
      </c>
      <c r="E67" t="s">
        <v>1741</v>
      </c>
      <c r="F67" t="s">
        <v>1797</v>
      </c>
      <c r="H67" t="str">
        <f t="shared" si="0"/>
        <v>insert into Artist values (320, 'Karla', 'Chia', 'Nashua', 'NH', 'Artist');</v>
      </c>
    </row>
    <row r="68" spans="1:8" x14ac:dyDescent="0.5">
      <c r="A68">
        <v>325</v>
      </c>
      <c r="B68" t="s">
        <v>1579</v>
      </c>
      <c r="C68" t="s">
        <v>1252</v>
      </c>
      <c r="D68" t="s">
        <v>1724</v>
      </c>
      <c r="E68" t="s">
        <v>1722</v>
      </c>
      <c r="F68" t="s">
        <v>1797</v>
      </c>
      <c r="H68" t="str">
        <f t="shared" si="0"/>
        <v>insert into Artist values (325, 'Gabriel', 'Choi', 'Kingston', 'RI', 'Artist');</v>
      </c>
    </row>
    <row r="69" spans="1:8" x14ac:dyDescent="0.5">
      <c r="A69">
        <v>330</v>
      </c>
      <c r="B69" t="s">
        <v>1341</v>
      </c>
      <c r="C69" t="s">
        <v>1253</v>
      </c>
      <c r="D69" t="s">
        <v>1721</v>
      </c>
      <c r="E69" t="s">
        <v>1722</v>
      </c>
      <c r="F69" t="s">
        <v>1797</v>
      </c>
      <c r="H69" t="str">
        <f t="shared" ref="H69:H132" si="1">"insert into Artist values (" &amp; A69 &amp; ", '" &amp;B69 &amp; "', '" &amp; C69 &amp; "', '" &amp; D69 &amp; "', '" &amp; E69 &amp; "', '" &amp; F69 &amp; "');"</f>
        <v>insert into Artist values (330, 'Jordan', 'Cochran', 'Pawtucket', 'RI', 'Artist');</v>
      </c>
    </row>
    <row r="70" spans="1:8" x14ac:dyDescent="0.5">
      <c r="A70">
        <v>335</v>
      </c>
      <c r="B70" t="s">
        <v>1655</v>
      </c>
      <c r="C70" t="s">
        <v>1254</v>
      </c>
      <c r="D70" t="s">
        <v>1752</v>
      </c>
      <c r="E70" t="s">
        <v>1723</v>
      </c>
      <c r="F70" t="s">
        <v>1797</v>
      </c>
      <c r="H70" t="str">
        <f t="shared" si="1"/>
        <v>insert into Artist values (335, 'Lucia', 'Collier', 'Smithfield', 'CT', 'Artist');</v>
      </c>
    </row>
    <row r="71" spans="1:8" x14ac:dyDescent="0.5">
      <c r="A71">
        <v>340</v>
      </c>
      <c r="B71" t="s">
        <v>1522</v>
      </c>
      <c r="C71" t="s">
        <v>1255</v>
      </c>
      <c r="D71" t="s">
        <v>1733</v>
      </c>
      <c r="E71" t="s">
        <v>1723</v>
      </c>
      <c r="F71" t="s">
        <v>1947</v>
      </c>
      <c r="H71" t="str">
        <f t="shared" si="1"/>
        <v>insert into Artist values (340, 'Arabella', 'Combs', 'Hartford', 'CT', 'Benefactor');</v>
      </c>
    </row>
    <row r="72" spans="1:8" x14ac:dyDescent="0.5">
      <c r="A72">
        <v>345</v>
      </c>
      <c r="B72" t="s">
        <v>1551</v>
      </c>
      <c r="C72" t="s">
        <v>1256</v>
      </c>
      <c r="D72" t="s">
        <v>1724</v>
      </c>
      <c r="E72" t="s">
        <v>1722</v>
      </c>
      <c r="F72" t="s">
        <v>1946</v>
      </c>
      <c r="H72" t="str">
        <f t="shared" si="1"/>
        <v>insert into Artist values (345, 'Chloe', 'Conner', 'Kingston', 'RI', 'Patron');</v>
      </c>
    </row>
    <row r="73" spans="1:8" x14ac:dyDescent="0.5">
      <c r="A73">
        <v>350</v>
      </c>
      <c r="B73" t="s">
        <v>1706</v>
      </c>
      <c r="C73" t="s">
        <v>1257</v>
      </c>
      <c r="D73" t="s">
        <v>1724</v>
      </c>
      <c r="E73" t="s">
        <v>1722</v>
      </c>
      <c r="F73" t="s">
        <v>1941</v>
      </c>
      <c r="H73" t="str">
        <f t="shared" si="1"/>
        <v>insert into Artist values (350, 'Stella', 'Contreras', 'Kingston', 'RI', 'Student');</v>
      </c>
    </row>
    <row r="74" spans="1:8" x14ac:dyDescent="0.5">
      <c r="A74">
        <v>355</v>
      </c>
      <c r="B74" t="s">
        <v>1540</v>
      </c>
      <c r="C74" t="s">
        <v>789</v>
      </c>
      <c r="D74" t="s">
        <v>1759</v>
      </c>
      <c r="E74" t="s">
        <v>1722</v>
      </c>
      <c r="F74" t="s">
        <v>1797</v>
      </c>
      <c r="H74" t="str">
        <f t="shared" si="1"/>
        <v>insert into Artist values (355, 'Brice', 'Cook', 'South Kingston', 'RI', 'Artist');</v>
      </c>
    </row>
    <row r="75" spans="1:8" x14ac:dyDescent="0.5">
      <c r="A75">
        <v>360</v>
      </c>
      <c r="B75" t="s">
        <v>1597</v>
      </c>
      <c r="C75" t="s">
        <v>1258</v>
      </c>
      <c r="D75" t="s">
        <v>1725</v>
      </c>
      <c r="E75" t="s">
        <v>1722</v>
      </c>
      <c r="F75" t="s">
        <v>1797</v>
      </c>
      <c r="H75" t="str">
        <f t="shared" si="1"/>
        <v>insert into Artist values (360, 'Jillian', 'Cooley', 'Narragansett', 'RI', 'Artist');</v>
      </c>
    </row>
    <row r="76" spans="1:8" x14ac:dyDescent="0.5">
      <c r="A76">
        <v>365</v>
      </c>
      <c r="B76" t="s">
        <v>1599</v>
      </c>
      <c r="C76" t="s">
        <v>1259</v>
      </c>
      <c r="D76" t="s">
        <v>1756</v>
      </c>
      <c r="E76" t="s">
        <v>1722</v>
      </c>
      <c r="F76" t="s">
        <v>1797</v>
      </c>
      <c r="H76" t="str">
        <f t="shared" si="1"/>
        <v>insert into Artist values (365, 'Joselyn', 'Cooper', 'Scituate', 'RI', 'Artist');</v>
      </c>
    </row>
    <row r="77" spans="1:8" x14ac:dyDescent="0.5">
      <c r="A77">
        <v>370</v>
      </c>
      <c r="B77" t="s">
        <v>1701</v>
      </c>
      <c r="C77" t="s">
        <v>1260</v>
      </c>
      <c r="D77" t="s">
        <v>1750</v>
      </c>
      <c r="E77" t="s">
        <v>1727</v>
      </c>
      <c r="F77" t="s">
        <v>1797</v>
      </c>
      <c r="H77" t="str">
        <f t="shared" si="1"/>
        <v>insert into Artist values (370, 'Sienna', 'Cruz', 'Fall River', 'MA', 'Artist');</v>
      </c>
    </row>
    <row r="78" spans="1:8" x14ac:dyDescent="0.5">
      <c r="A78">
        <v>375</v>
      </c>
      <c r="B78" t="s">
        <v>1596</v>
      </c>
      <c r="C78" t="s">
        <v>1261</v>
      </c>
      <c r="D78" t="s">
        <v>1733</v>
      </c>
      <c r="E78" t="s">
        <v>1723</v>
      </c>
      <c r="F78" t="s">
        <v>1797</v>
      </c>
      <c r="H78" t="str">
        <f t="shared" si="1"/>
        <v>insert into Artist values (375, 'Jewel', 'Cummings', 'Hartford', 'CT', 'Artist');</v>
      </c>
    </row>
    <row r="79" spans="1:8" x14ac:dyDescent="0.5">
      <c r="A79">
        <v>380</v>
      </c>
      <c r="B79" t="s">
        <v>1649</v>
      </c>
      <c r="C79" t="s">
        <v>1262</v>
      </c>
      <c r="D79" t="s">
        <v>1724</v>
      </c>
      <c r="E79" t="s">
        <v>1722</v>
      </c>
      <c r="F79" t="s">
        <v>1942</v>
      </c>
      <c r="H79" t="str">
        <f t="shared" si="1"/>
        <v>insert into Artist values (380, 'Lexi', 'Cunningham', 'Kingston', 'RI', 'Family');</v>
      </c>
    </row>
    <row r="80" spans="1:8" x14ac:dyDescent="0.5">
      <c r="A80">
        <v>385</v>
      </c>
      <c r="B80" t="s">
        <v>1527</v>
      </c>
      <c r="C80" t="s">
        <v>1263</v>
      </c>
      <c r="D80" t="s">
        <v>1734</v>
      </c>
      <c r="E80" t="s">
        <v>1723</v>
      </c>
      <c r="F80" t="s">
        <v>1946</v>
      </c>
      <c r="H80" t="str">
        <f t="shared" si="1"/>
        <v>insert into Artist values (385, 'Beatrice', 'Curry', 'New Haven', 'CT', 'Patron');</v>
      </c>
    </row>
    <row r="81" spans="1:8" x14ac:dyDescent="0.5">
      <c r="A81">
        <v>390</v>
      </c>
      <c r="B81" t="s">
        <v>1667</v>
      </c>
      <c r="C81" t="s">
        <v>1264</v>
      </c>
      <c r="D81" t="s">
        <v>1759</v>
      </c>
      <c r="E81" t="s">
        <v>1722</v>
      </c>
      <c r="F81" t="s">
        <v>1948</v>
      </c>
      <c r="H81" t="str">
        <f t="shared" si="1"/>
        <v>insert into Artist values (390, 'Mariah', 'Curtis', 'South Kingston', 'RI', 'Sponsor');</v>
      </c>
    </row>
    <row r="82" spans="1:8" x14ac:dyDescent="0.5">
      <c r="A82">
        <v>395</v>
      </c>
      <c r="B82" t="s">
        <v>1705</v>
      </c>
      <c r="C82" t="s">
        <v>1267</v>
      </c>
      <c r="D82" t="s">
        <v>1724</v>
      </c>
      <c r="E82" t="s">
        <v>1722</v>
      </c>
      <c r="F82" t="s">
        <v>1797</v>
      </c>
      <c r="H82" t="str">
        <f t="shared" si="1"/>
        <v>insert into Artist values (395, 'Sophia', 'Dalton', 'Kingston', 'RI', 'Artist');</v>
      </c>
    </row>
    <row r="83" spans="1:8" x14ac:dyDescent="0.5">
      <c r="A83">
        <v>400</v>
      </c>
      <c r="B83" t="s">
        <v>1594</v>
      </c>
      <c r="C83" t="s">
        <v>1268</v>
      </c>
      <c r="D83" t="s">
        <v>1755</v>
      </c>
      <c r="E83" t="s">
        <v>1727</v>
      </c>
      <c r="F83" t="s">
        <v>1941</v>
      </c>
      <c r="H83" t="str">
        <f t="shared" si="1"/>
        <v>insert into Artist values (400, 'Jazmine', 'Daniels', 'Taunton', 'MA', 'Student');</v>
      </c>
    </row>
    <row r="84" spans="1:8" x14ac:dyDescent="0.5">
      <c r="A84">
        <v>405</v>
      </c>
      <c r="B84" t="s">
        <v>1706</v>
      </c>
      <c r="C84" t="s">
        <v>1269</v>
      </c>
      <c r="D84" t="s">
        <v>1759</v>
      </c>
      <c r="E84" t="s">
        <v>1722</v>
      </c>
      <c r="F84" t="s">
        <v>1941</v>
      </c>
      <c r="H84" t="str">
        <f t="shared" si="1"/>
        <v>insert into Artist values (405, 'Stella', 'Davenport', 'South Kingston', 'RI', 'Student');</v>
      </c>
    </row>
    <row r="85" spans="1:8" x14ac:dyDescent="0.5">
      <c r="A85">
        <v>410</v>
      </c>
      <c r="B85" t="s">
        <v>1542</v>
      </c>
      <c r="C85" t="s">
        <v>1270</v>
      </c>
      <c r="D85" t="s">
        <v>1728</v>
      </c>
      <c r="E85" t="s">
        <v>1727</v>
      </c>
      <c r="F85" t="s">
        <v>1797</v>
      </c>
      <c r="H85" t="str">
        <f t="shared" si="1"/>
        <v>insert into Artist values (410, 'Bruno', 'Davies', 'Cambridge', 'MA', 'Artist');</v>
      </c>
    </row>
    <row r="86" spans="1:8" x14ac:dyDescent="0.5">
      <c r="A86">
        <v>415</v>
      </c>
      <c r="B86" t="s">
        <v>1693</v>
      </c>
      <c r="C86" t="s">
        <v>1270</v>
      </c>
      <c r="D86" t="s">
        <v>1759</v>
      </c>
      <c r="E86" t="s">
        <v>1722</v>
      </c>
      <c r="F86" t="s">
        <v>1797</v>
      </c>
      <c r="H86" t="str">
        <f t="shared" si="1"/>
        <v>insert into Artist values (415, 'Rowan', 'Davies', 'South Kingston', 'RI', 'Artist');</v>
      </c>
    </row>
    <row r="87" spans="1:8" x14ac:dyDescent="0.5">
      <c r="A87">
        <v>420</v>
      </c>
      <c r="B87" t="s">
        <v>1556</v>
      </c>
      <c r="C87" t="s">
        <v>1271</v>
      </c>
      <c r="D87" t="s">
        <v>1734</v>
      </c>
      <c r="E87" t="s">
        <v>1723</v>
      </c>
      <c r="F87" t="s">
        <v>1947</v>
      </c>
      <c r="H87" t="str">
        <f t="shared" si="1"/>
        <v>insert into Artist values (420, 'Dulce', 'Dean', 'New Haven', 'CT', 'Benefactor');</v>
      </c>
    </row>
    <row r="88" spans="1:8" x14ac:dyDescent="0.5">
      <c r="A88">
        <v>425</v>
      </c>
      <c r="B88" t="s">
        <v>1649</v>
      </c>
      <c r="C88" t="s">
        <v>1272</v>
      </c>
      <c r="D88" t="s">
        <v>1721</v>
      </c>
      <c r="E88" t="s">
        <v>1722</v>
      </c>
      <c r="F88" t="s">
        <v>1948</v>
      </c>
      <c r="H88" t="str">
        <f t="shared" si="1"/>
        <v>insert into Artist values (425, 'Lexi', 'Dennis', 'Pawtucket', 'RI', 'Sponsor');</v>
      </c>
    </row>
    <row r="89" spans="1:8" x14ac:dyDescent="0.5">
      <c r="A89">
        <v>430</v>
      </c>
      <c r="B89" t="s">
        <v>1649</v>
      </c>
      <c r="C89" t="s">
        <v>1272</v>
      </c>
      <c r="D89" t="s">
        <v>1721</v>
      </c>
      <c r="E89" t="s">
        <v>1722</v>
      </c>
      <c r="F89" t="s">
        <v>1941</v>
      </c>
      <c r="H89" t="str">
        <f t="shared" si="1"/>
        <v>insert into Artist values (430, 'Lexi', 'Dennis', 'Pawtucket', 'RI', 'Student');</v>
      </c>
    </row>
    <row r="90" spans="1:8" x14ac:dyDescent="0.5">
      <c r="A90">
        <v>435</v>
      </c>
      <c r="B90" t="s">
        <v>1650</v>
      </c>
      <c r="C90" t="s">
        <v>1272</v>
      </c>
      <c r="D90" t="s">
        <v>1721</v>
      </c>
      <c r="E90" t="s">
        <v>1722</v>
      </c>
      <c r="F90" t="s">
        <v>1797</v>
      </c>
      <c r="H90" t="str">
        <f t="shared" si="1"/>
        <v>insert into Artist values (435, 'Lia', 'Dennis', 'Pawtucket', 'RI', 'Artist');</v>
      </c>
    </row>
    <row r="91" spans="1:8" x14ac:dyDescent="0.5">
      <c r="A91">
        <v>440</v>
      </c>
      <c r="B91" t="s">
        <v>1696</v>
      </c>
      <c r="C91" t="s">
        <v>1273</v>
      </c>
      <c r="D91" t="s">
        <v>1733</v>
      </c>
      <c r="E91" t="s">
        <v>1723</v>
      </c>
      <c r="F91" t="s">
        <v>1942</v>
      </c>
      <c r="H91" t="str">
        <f t="shared" si="1"/>
        <v>insert into Artist values (440, 'Sage', 'Diaz', 'Hartford', 'CT', 'Family');</v>
      </c>
    </row>
    <row r="92" spans="1:8" x14ac:dyDescent="0.5">
      <c r="A92">
        <v>445</v>
      </c>
      <c r="B92" t="s">
        <v>1347</v>
      </c>
      <c r="C92" t="s">
        <v>1274</v>
      </c>
      <c r="D92" t="s">
        <v>1731</v>
      </c>
      <c r="E92" t="s">
        <v>1732</v>
      </c>
      <c r="F92" t="s">
        <v>1942</v>
      </c>
      <c r="H92" t="str">
        <f t="shared" si="1"/>
        <v>insert into Artist values (445, 'Keith', 'Dimick', 'Albany', 'NY', 'Family');</v>
      </c>
    </row>
    <row r="93" spans="1:8" x14ac:dyDescent="0.5">
      <c r="A93">
        <v>450</v>
      </c>
      <c r="B93" t="s">
        <v>1529</v>
      </c>
      <c r="C93" t="s">
        <v>1275</v>
      </c>
      <c r="D93" t="s">
        <v>1758</v>
      </c>
      <c r="E93" t="s">
        <v>1722</v>
      </c>
      <c r="F93" t="s">
        <v>1941</v>
      </c>
      <c r="H93" t="str">
        <f t="shared" si="1"/>
        <v>insert into Artist values (450, 'Blaire', 'Douglas', 'Newport', 'RI', 'Student');</v>
      </c>
    </row>
    <row r="94" spans="1:8" x14ac:dyDescent="0.5">
      <c r="A94">
        <v>455</v>
      </c>
      <c r="B94" t="s">
        <v>1586</v>
      </c>
      <c r="C94" t="s">
        <v>1276</v>
      </c>
      <c r="D94" t="s">
        <v>1750</v>
      </c>
      <c r="E94" t="s">
        <v>1727</v>
      </c>
      <c r="F94" t="s">
        <v>1941</v>
      </c>
      <c r="H94" t="str">
        <f t="shared" si="1"/>
        <v>insert into Artist values (455, 'Jarod', 'Drake', 'Fall River', 'MA', 'Student');</v>
      </c>
    </row>
    <row r="95" spans="1:8" x14ac:dyDescent="0.5">
      <c r="A95">
        <v>460</v>
      </c>
      <c r="B95" t="s">
        <v>1543</v>
      </c>
      <c r="C95" t="s">
        <v>1277</v>
      </c>
      <c r="D95" t="s">
        <v>1721</v>
      </c>
      <c r="E95" t="s">
        <v>1722</v>
      </c>
      <c r="F95" t="s">
        <v>1941</v>
      </c>
      <c r="H95" t="str">
        <f t="shared" si="1"/>
        <v>insert into Artist values (460, 'Camilla', 'Duncan', 'Pawtucket', 'RI', 'Student');</v>
      </c>
    </row>
    <row r="96" spans="1:8" x14ac:dyDescent="0.5">
      <c r="A96">
        <v>465</v>
      </c>
      <c r="B96" t="s">
        <v>1573</v>
      </c>
      <c r="C96" t="s">
        <v>1277</v>
      </c>
      <c r="D96" t="s">
        <v>1721</v>
      </c>
      <c r="E96" t="s">
        <v>1722</v>
      </c>
      <c r="F96" t="s">
        <v>1947</v>
      </c>
      <c r="H96" t="str">
        <f t="shared" si="1"/>
        <v>insert into Artist values (465, 'Damien', 'Duncan', 'Pawtucket', 'RI', 'Benefactor');</v>
      </c>
    </row>
    <row r="97" spans="1:8" x14ac:dyDescent="0.5">
      <c r="A97">
        <v>470</v>
      </c>
      <c r="B97" t="s">
        <v>1529</v>
      </c>
      <c r="C97" t="s">
        <v>1278</v>
      </c>
      <c r="D97" t="s">
        <v>1751</v>
      </c>
      <c r="E97" t="s">
        <v>1722</v>
      </c>
      <c r="F97" t="s">
        <v>1946</v>
      </c>
      <c r="H97" t="str">
        <f t="shared" si="1"/>
        <v>insert into Artist values (470, 'Blaire', 'Ellis', 'Warwick', 'RI', 'Patron');</v>
      </c>
    </row>
    <row r="98" spans="1:8" x14ac:dyDescent="0.5">
      <c r="A98">
        <v>475</v>
      </c>
      <c r="B98" t="s">
        <v>1605</v>
      </c>
      <c r="C98" t="s">
        <v>1279</v>
      </c>
      <c r="D98" t="s">
        <v>1725</v>
      </c>
      <c r="E98" t="s">
        <v>1722</v>
      </c>
      <c r="F98" t="s">
        <v>1797</v>
      </c>
      <c r="H98" t="str">
        <f t="shared" si="1"/>
        <v>insert into Artist values (475, 'Jaycee', 'Espinoza', 'Narragansett', 'RI', 'Artist');</v>
      </c>
    </row>
    <row r="99" spans="1:8" x14ac:dyDescent="0.5">
      <c r="A99">
        <v>480</v>
      </c>
      <c r="B99" t="s">
        <v>681</v>
      </c>
      <c r="C99" t="s">
        <v>1280</v>
      </c>
      <c r="D99" t="s">
        <v>1759</v>
      </c>
      <c r="E99" t="s">
        <v>1722</v>
      </c>
      <c r="F99" t="s">
        <v>1948</v>
      </c>
      <c r="H99" t="str">
        <f t="shared" si="1"/>
        <v>insert into Artist values (480, 'Dream', 'Evans', 'South Kingston', 'RI', 'Sponsor');</v>
      </c>
    </row>
    <row r="100" spans="1:8" x14ac:dyDescent="0.5">
      <c r="A100">
        <v>485</v>
      </c>
      <c r="B100" t="s">
        <v>1278</v>
      </c>
      <c r="C100" t="s">
        <v>1281</v>
      </c>
      <c r="D100" t="s">
        <v>1724</v>
      </c>
      <c r="E100" t="s">
        <v>1722</v>
      </c>
      <c r="F100" t="s">
        <v>1941</v>
      </c>
      <c r="H100" t="str">
        <f t="shared" si="1"/>
        <v>insert into Artist values (485, 'Ellis', 'Everett', 'Kingston', 'RI', 'Student');</v>
      </c>
    </row>
    <row r="101" spans="1:8" x14ac:dyDescent="0.5">
      <c r="A101">
        <v>490</v>
      </c>
      <c r="B101" t="s">
        <v>1713</v>
      </c>
      <c r="C101" t="s">
        <v>1282</v>
      </c>
      <c r="D101" t="s">
        <v>1752</v>
      </c>
      <c r="E101" t="s">
        <v>1723</v>
      </c>
      <c r="F101" t="s">
        <v>1947</v>
      </c>
      <c r="H101" t="str">
        <f t="shared" si="1"/>
        <v>insert into Artist values (490, 'Tessa', 'Farmer', 'Smithfield', 'CT', 'Benefactor');</v>
      </c>
    </row>
    <row r="102" spans="1:8" x14ac:dyDescent="0.5">
      <c r="A102">
        <v>495</v>
      </c>
      <c r="B102" t="s">
        <v>1632</v>
      </c>
      <c r="C102" t="s">
        <v>1283</v>
      </c>
      <c r="D102" t="s">
        <v>1724</v>
      </c>
      <c r="E102" t="s">
        <v>1722</v>
      </c>
      <c r="F102" t="s">
        <v>1946</v>
      </c>
      <c r="H102" t="str">
        <f t="shared" si="1"/>
        <v>insert into Artist values (495, 'Ross', 'Faulkner', 'Kingston', 'RI', 'Patron');</v>
      </c>
    </row>
    <row r="103" spans="1:8" x14ac:dyDescent="0.5">
      <c r="A103">
        <v>500</v>
      </c>
      <c r="B103" t="s">
        <v>1586</v>
      </c>
      <c r="C103" t="s">
        <v>235</v>
      </c>
      <c r="D103" t="s">
        <v>1734</v>
      </c>
      <c r="E103" t="s">
        <v>1723</v>
      </c>
      <c r="F103" t="s">
        <v>1797</v>
      </c>
      <c r="H103" t="str">
        <f t="shared" si="1"/>
        <v>insert into Artist values (500, 'Jarod', 'Ferguson', 'New Haven', 'CT', 'Artist');</v>
      </c>
    </row>
    <row r="104" spans="1:8" x14ac:dyDescent="0.5">
      <c r="A104">
        <v>505</v>
      </c>
      <c r="B104" t="s">
        <v>1562</v>
      </c>
      <c r="C104" t="s">
        <v>1284</v>
      </c>
      <c r="D104" t="s">
        <v>1729</v>
      </c>
      <c r="E104" t="s">
        <v>1727</v>
      </c>
      <c r="F104" t="s">
        <v>1797</v>
      </c>
      <c r="H104" t="str">
        <f t="shared" si="1"/>
        <v>insert into Artist values (505, 'Eleanor', 'Fernandez', 'Boston', 'MA', 'Artist');</v>
      </c>
    </row>
    <row r="105" spans="1:8" x14ac:dyDescent="0.5">
      <c r="A105">
        <v>510</v>
      </c>
      <c r="B105" t="s">
        <v>1598</v>
      </c>
      <c r="C105" t="s">
        <v>1285</v>
      </c>
      <c r="D105" t="s">
        <v>1736</v>
      </c>
      <c r="E105" t="s">
        <v>1737</v>
      </c>
      <c r="F105" t="s">
        <v>1942</v>
      </c>
      <c r="H105" t="str">
        <f t="shared" si="1"/>
        <v>insert into Artist values (510, 'Jolene', 'Fields', 'Brattleboro', 'VT', 'Family');</v>
      </c>
    </row>
    <row r="106" spans="1:8" x14ac:dyDescent="0.5">
      <c r="A106">
        <v>515</v>
      </c>
      <c r="B106" t="s">
        <v>1563</v>
      </c>
      <c r="C106" t="s">
        <v>1286</v>
      </c>
      <c r="D106" t="s">
        <v>1724</v>
      </c>
      <c r="E106" t="s">
        <v>1722</v>
      </c>
      <c r="F106" t="s">
        <v>1797</v>
      </c>
      <c r="H106" t="str">
        <f t="shared" si="1"/>
        <v>insert into Artist values (515, 'Eileen', 'Finley', 'Kingston', 'RI', 'Artist');</v>
      </c>
    </row>
    <row r="107" spans="1:8" x14ac:dyDescent="0.5">
      <c r="A107">
        <v>520</v>
      </c>
      <c r="B107" t="s">
        <v>1683</v>
      </c>
      <c r="C107" t="s">
        <v>1287</v>
      </c>
      <c r="D107" t="s">
        <v>1759</v>
      </c>
      <c r="E107" t="s">
        <v>1722</v>
      </c>
      <c r="F107" t="s">
        <v>1941</v>
      </c>
      <c r="H107" t="str">
        <f t="shared" si="1"/>
        <v>insert into Artist values (520, 'Peyton', 'Fischer', 'South Kingston', 'RI', 'Student');</v>
      </c>
    </row>
    <row r="108" spans="1:8" x14ac:dyDescent="0.5">
      <c r="A108">
        <v>525</v>
      </c>
      <c r="B108" t="s">
        <v>1593</v>
      </c>
      <c r="C108" t="s">
        <v>1288</v>
      </c>
      <c r="D108" t="s">
        <v>1724</v>
      </c>
      <c r="E108" t="s">
        <v>1722</v>
      </c>
      <c r="F108" t="s">
        <v>1947</v>
      </c>
      <c r="H108" t="str">
        <f t="shared" si="1"/>
        <v>insert into Artist values (525, 'Janelle', 'Fleming', 'Kingston', 'RI', 'Benefactor');</v>
      </c>
    </row>
    <row r="109" spans="1:8" x14ac:dyDescent="0.5">
      <c r="A109">
        <v>530</v>
      </c>
      <c r="B109" t="s">
        <v>1520</v>
      </c>
      <c r="C109" t="s">
        <v>1289</v>
      </c>
      <c r="D109" t="s">
        <v>1739</v>
      </c>
      <c r="E109" t="s">
        <v>1732</v>
      </c>
      <c r="F109" t="s">
        <v>1797</v>
      </c>
      <c r="H109" t="str">
        <f t="shared" si="1"/>
        <v>insert into Artist values (530, 'Aniya', 'Floyd', 'New Paltz', 'NY', 'Artist');</v>
      </c>
    </row>
    <row r="110" spans="1:8" x14ac:dyDescent="0.5">
      <c r="A110">
        <v>535</v>
      </c>
      <c r="B110" t="s">
        <v>1584</v>
      </c>
      <c r="C110" t="s">
        <v>1290</v>
      </c>
      <c r="D110" t="s">
        <v>1750</v>
      </c>
      <c r="E110" t="s">
        <v>1727</v>
      </c>
      <c r="F110" t="s">
        <v>1797</v>
      </c>
      <c r="H110" t="str">
        <f t="shared" si="1"/>
        <v>insert into Artist values (535, 'Jack', 'Franco', 'Fall River', 'MA', 'Artist');</v>
      </c>
    </row>
    <row r="111" spans="1:8" x14ac:dyDescent="0.5">
      <c r="A111">
        <v>540</v>
      </c>
      <c r="B111" t="s">
        <v>1596</v>
      </c>
      <c r="C111" t="s">
        <v>1291</v>
      </c>
      <c r="D111" t="s">
        <v>1724</v>
      </c>
      <c r="E111" t="s">
        <v>1722</v>
      </c>
      <c r="F111" t="s">
        <v>1947</v>
      </c>
      <c r="H111" t="str">
        <f t="shared" si="1"/>
        <v>insert into Artist values (540, 'Jewel', 'Franklin', 'Kingston', 'RI', 'Benefactor');</v>
      </c>
    </row>
    <row r="112" spans="1:8" x14ac:dyDescent="0.5">
      <c r="A112">
        <v>545</v>
      </c>
      <c r="B112" t="s">
        <v>12</v>
      </c>
      <c r="C112" t="s">
        <v>1292</v>
      </c>
      <c r="D112" t="s">
        <v>1733</v>
      </c>
      <c r="E112" t="s">
        <v>1723</v>
      </c>
      <c r="F112" t="s">
        <v>1797</v>
      </c>
      <c r="H112" t="str">
        <f t="shared" si="1"/>
        <v>insert into Artist values (545, 'Eric', 'Frederick', 'Hartford', 'CT', 'Artist');</v>
      </c>
    </row>
    <row r="113" spans="1:8" x14ac:dyDescent="0.5">
      <c r="A113">
        <v>550</v>
      </c>
      <c r="B113" t="s">
        <v>1562</v>
      </c>
      <c r="C113" t="s">
        <v>1293</v>
      </c>
      <c r="D113" t="s">
        <v>1733</v>
      </c>
      <c r="E113" t="s">
        <v>1723</v>
      </c>
      <c r="F113" t="s">
        <v>1797</v>
      </c>
      <c r="H113" t="str">
        <f t="shared" si="1"/>
        <v>insert into Artist values (550, 'Eleanor', 'Freeman', 'Hartford', 'CT', 'Artist');</v>
      </c>
    </row>
    <row r="114" spans="1:8" x14ac:dyDescent="0.5">
      <c r="A114">
        <v>555</v>
      </c>
      <c r="B114" t="s">
        <v>1687</v>
      </c>
      <c r="C114" t="s">
        <v>1293</v>
      </c>
      <c r="D114" t="s">
        <v>1733</v>
      </c>
      <c r="E114" t="s">
        <v>1723</v>
      </c>
      <c r="F114" t="s">
        <v>1797</v>
      </c>
      <c r="H114" t="str">
        <f t="shared" si="1"/>
        <v>insert into Artist values (555, 'Rebecca', 'Freeman', 'Hartford', 'CT', 'Artist');</v>
      </c>
    </row>
    <row r="115" spans="1:8" x14ac:dyDescent="0.5">
      <c r="A115">
        <v>560</v>
      </c>
      <c r="B115" t="s">
        <v>1530</v>
      </c>
      <c r="C115" t="s">
        <v>1294</v>
      </c>
      <c r="D115" t="s">
        <v>1724</v>
      </c>
      <c r="E115" t="s">
        <v>1722</v>
      </c>
      <c r="F115" t="s">
        <v>1797</v>
      </c>
      <c r="H115" t="str">
        <f t="shared" si="1"/>
        <v>insert into Artist values (560, 'Bridget', 'Gaines', 'Kingston', 'RI', 'Artist');</v>
      </c>
    </row>
    <row r="116" spans="1:8" x14ac:dyDescent="0.5">
      <c r="A116">
        <v>565</v>
      </c>
      <c r="B116" t="s">
        <v>1377</v>
      </c>
      <c r="C116" t="s">
        <v>1294</v>
      </c>
      <c r="D116" t="s">
        <v>1724</v>
      </c>
      <c r="E116" t="s">
        <v>1722</v>
      </c>
      <c r="F116" t="s">
        <v>1942</v>
      </c>
      <c r="H116" t="str">
        <f t="shared" si="1"/>
        <v>insert into Artist values (565, 'Martin', 'Gaines', 'Kingston', 'RI', 'Family');</v>
      </c>
    </row>
    <row r="117" spans="1:8" x14ac:dyDescent="0.5">
      <c r="A117">
        <v>570</v>
      </c>
      <c r="B117" t="s">
        <v>1571</v>
      </c>
      <c r="C117" t="s">
        <v>882</v>
      </c>
      <c r="D117" t="s">
        <v>1724</v>
      </c>
      <c r="E117" t="s">
        <v>1722</v>
      </c>
      <c r="F117" t="s">
        <v>1948</v>
      </c>
      <c r="H117" t="str">
        <f t="shared" si="1"/>
        <v>insert into Artist values (570, 'Chad', 'Garcia', 'Kingston', 'RI', 'Sponsor');</v>
      </c>
    </row>
    <row r="118" spans="1:8" x14ac:dyDescent="0.5">
      <c r="A118">
        <v>575</v>
      </c>
      <c r="B118" t="s">
        <v>1695</v>
      </c>
      <c r="C118" t="s">
        <v>1295</v>
      </c>
      <c r="D118" t="s">
        <v>1724</v>
      </c>
      <c r="E118" t="s">
        <v>1722</v>
      </c>
      <c r="F118" t="s">
        <v>1797</v>
      </c>
      <c r="H118" t="str">
        <f t="shared" si="1"/>
        <v>insert into Artist values (575, 'Rylie', 'Gates', 'Kingston', 'RI', 'Artist');</v>
      </c>
    </row>
    <row r="119" spans="1:8" x14ac:dyDescent="0.5">
      <c r="A119">
        <v>580</v>
      </c>
      <c r="B119" t="s">
        <v>1600</v>
      </c>
      <c r="C119" t="s">
        <v>1296</v>
      </c>
      <c r="D119" t="s">
        <v>1724</v>
      </c>
      <c r="E119" t="s">
        <v>1722</v>
      </c>
      <c r="F119" t="s">
        <v>1941</v>
      </c>
      <c r="H119" t="str">
        <f t="shared" si="1"/>
        <v>insert into Artist values (580, 'Josie', 'Gentry', 'Kingston', 'RI', 'Student');</v>
      </c>
    </row>
    <row r="120" spans="1:8" x14ac:dyDescent="0.5">
      <c r="A120">
        <v>585</v>
      </c>
      <c r="B120" t="s">
        <v>1626</v>
      </c>
      <c r="C120" t="s">
        <v>56</v>
      </c>
      <c r="D120" t="s">
        <v>1734</v>
      </c>
      <c r="E120" t="s">
        <v>1723</v>
      </c>
      <c r="F120" t="s">
        <v>1797</v>
      </c>
      <c r="H120" t="str">
        <f t="shared" si="1"/>
        <v>insert into Artist values (585, 'Merrick', 'George', 'New Haven', 'CT', 'Artist');</v>
      </c>
    </row>
    <row r="121" spans="1:8" x14ac:dyDescent="0.5">
      <c r="A121">
        <v>590</v>
      </c>
      <c r="B121" t="s">
        <v>1708</v>
      </c>
      <c r="C121" t="s">
        <v>1297</v>
      </c>
      <c r="D121" t="s">
        <v>1729</v>
      </c>
      <c r="E121" t="s">
        <v>1727</v>
      </c>
      <c r="F121" t="s">
        <v>1797</v>
      </c>
      <c r="H121" t="str">
        <f t="shared" si="1"/>
        <v>insert into Artist values (590, 'Taylor', 'Gibson', 'Boston', 'MA', 'Artist');</v>
      </c>
    </row>
    <row r="122" spans="1:8" x14ac:dyDescent="0.5">
      <c r="A122">
        <v>595</v>
      </c>
      <c r="B122" t="s">
        <v>1648</v>
      </c>
      <c r="C122" t="s">
        <v>1298</v>
      </c>
      <c r="D122" t="s">
        <v>1751</v>
      </c>
      <c r="E122" t="s">
        <v>1722</v>
      </c>
      <c r="F122" t="s">
        <v>1797</v>
      </c>
      <c r="H122" t="str">
        <f t="shared" si="1"/>
        <v>insert into Artist values (595, 'Leia', 'Gilbert', 'Warwick', 'RI', 'Artist');</v>
      </c>
    </row>
    <row r="123" spans="1:8" x14ac:dyDescent="0.5">
      <c r="A123">
        <v>600</v>
      </c>
      <c r="B123" t="s">
        <v>1708</v>
      </c>
      <c r="C123" t="s">
        <v>1121</v>
      </c>
      <c r="D123" t="s">
        <v>1724</v>
      </c>
      <c r="E123" t="s">
        <v>1722</v>
      </c>
      <c r="F123" t="s">
        <v>1947</v>
      </c>
      <c r="H123" t="str">
        <f t="shared" si="1"/>
        <v>insert into Artist values (600, 'Taylor', 'Glass', 'Kingston', 'RI', 'Benefactor');</v>
      </c>
    </row>
    <row r="124" spans="1:8" x14ac:dyDescent="0.5">
      <c r="A124">
        <v>605</v>
      </c>
      <c r="B124" t="s">
        <v>1709</v>
      </c>
      <c r="C124" t="s">
        <v>1121</v>
      </c>
      <c r="D124" t="s">
        <v>1724</v>
      </c>
      <c r="E124" t="s">
        <v>1722</v>
      </c>
      <c r="F124" t="s">
        <v>1797</v>
      </c>
      <c r="H124" t="str">
        <f t="shared" si="1"/>
        <v>insert into Artist values (605, 'Teresa', 'Glass', 'Kingston', 'RI', 'Artist');</v>
      </c>
    </row>
    <row r="125" spans="1:8" x14ac:dyDescent="0.5">
      <c r="A125">
        <v>610</v>
      </c>
      <c r="B125" t="s">
        <v>1528</v>
      </c>
      <c r="C125" t="s">
        <v>1299</v>
      </c>
      <c r="D125" t="s">
        <v>1756</v>
      </c>
      <c r="E125" t="s">
        <v>1722</v>
      </c>
      <c r="F125" t="s">
        <v>1797</v>
      </c>
      <c r="H125" t="str">
        <f t="shared" si="1"/>
        <v>insert into Artist values (610, 'Bella', 'Goldberg', 'Scituate', 'RI', 'Artist');</v>
      </c>
    </row>
    <row r="126" spans="1:8" x14ac:dyDescent="0.5">
      <c r="A126">
        <v>615</v>
      </c>
      <c r="B126" t="s">
        <v>1716</v>
      </c>
      <c r="C126" t="s">
        <v>1300</v>
      </c>
      <c r="D126" t="s">
        <v>1738</v>
      </c>
      <c r="E126" t="s">
        <v>1737</v>
      </c>
      <c r="F126" t="s">
        <v>1941</v>
      </c>
      <c r="H126" t="str">
        <f t="shared" si="1"/>
        <v>insert into Artist values (615, 'Victoria', 'Golden', 'Burlington', 'VT', 'Student');</v>
      </c>
    </row>
    <row r="127" spans="1:8" x14ac:dyDescent="0.5">
      <c r="A127">
        <v>620</v>
      </c>
      <c r="B127" t="s">
        <v>1649</v>
      </c>
      <c r="C127" t="s">
        <v>1301</v>
      </c>
      <c r="D127" t="s">
        <v>1725</v>
      </c>
      <c r="E127" t="s">
        <v>1722</v>
      </c>
      <c r="F127" t="s">
        <v>1941</v>
      </c>
      <c r="H127" t="str">
        <f t="shared" si="1"/>
        <v>insert into Artist values (620, 'Lexi', 'Goldstein', 'Narragansett', 'RI', 'Student');</v>
      </c>
    </row>
    <row r="128" spans="1:8" x14ac:dyDescent="0.5">
      <c r="A128">
        <v>625</v>
      </c>
      <c r="B128" t="s">
        <v>1610</v>
      </c>
      <c r="C128" t="s">
        <v>1302</v>
      </c>
      <c r="D128" t="s">
        <v>1759</v>
      </c>
      <c r="E128" t="s">
        <v>1722</v>
      </c>
      <c r="F128" t="s">
        <v>1941</v>
      </c>
      <c r="H128" t="str">
        <f t="shared" si="1"/>
        <v>insert into Artist values (625, 'Justice', 'Gomez', 'South Kingston', 'RI', 'Student');</v>
      </c>
    </row>
    <row r="129" spans="1:8" x14ac:dyDescent="0.5">
      <c r="A129">
        <v>630</v>
      </c>
      <c r="B129" t="s">
        <v>1585</v>
      </c>
      <c r="C129" t="s">
        <v>1303</v>
      </c>
      <c r="D129" t="s">
        <v>1759</v>
      </c>
      <c r="E129" t="s">
        <v>1722</v>
      </c>
      <c r="F129" t="s">
        <v>1941</v>
      </c>
      <c r="H129" t="str">
        <f t="shared" si="1"/>
        <v>insert into Artist values (630, 'Jamal', 'Gonzales', 'South Kingston', 'RI', 'Student');</v>
      </c>
    </row>
    <row r="130" spans="1:8" x14ac:dyDescent="0.5">
      <c r="A130">
        <v>635</v>
      </c>
      <c r="B130" t="s">
        <v>1681</v>
      </c>
      <c r="C130" t="s">
        <v>1304</v>
      </c>
      <c r="D130" t="s">
        <v>1721</v>
      </c>
      <c r="E130" t="s">
        <v>1722</v>
      </c>
      <c r="F130" t="s">
        <v>1797</v>
      </c>
      <c r="H130" t="str">
        <f t="shared" si="1"/>
        <v>insert into Artist values (635, 'Paris', 'Goodwin', 'Pawtucket', 'RI', 'Artist');</v>
      </c>
    </row>
    <row r="131" spans="1:8" x14ac:dyDescent="0.5">
      <c r="A131">
        <v>640</v>
      </c>
      <c r="B131" t="s">
        <v>56</v>
      </c>
      <c r="C131" t="s">
        <v>1305</v>
      </c>
      <c r="D131" t="s">
        <v>1751</v>
      </c>
      <c r="E131" t="s">
        <v>1722</v>
      </c>
      <c r="F131" t="s">
        <v>1947</v>
      </c>
      <c r="H131" t="str">
        <f t="shared" si="1"/>
        <v>insert into Artist values (640, 'George', 'Grant', 'Warwick', 'RI', 'Benefactor');</v>
      </c>
    </row>
    <row r="132" spans="1:8" x14ac:dyDescent="0.5">
      <c r="A132">
        <v>645</v>
      </c>
      <c r="B132" t="s">
        <v>1691</v>
      </c>
      <c r="C132" t="s">
        <v>1306</v>
      </c>
      <c r="D132" t="s">
        <v>1733</v>
      </c>
      <c r="E132" t="s">
        <v>1723</v>
      </c>
      <c r="F132" t="s">
        <v>1946</v>
      </c>
      <c r="H132" t="str">
        <f t="shared" si="1"/>
        <v>insert into Artist values (645, 'Rosa', 'Graves', 'Hartford', 'CT', 'Patron');</v>
      </c>
    </row>
    <row r="133" spans="1:8" x14ac:dyDescent="0.5">
      <c r="A133">
        <v>650</v>
      </c>
      <c r="B133" t="s">
        <v>1706</v>
      </c>
      <c r="C133" t="s">
        <v>1307</v>
      </c>
      <c r="D133" t="s">
        <v>1758</v>
      </c>
      <c r="E133" t="s">
        <v>1722</v>
      </c>
      <c r="F133" t="s">
        <v>1797</v>
      </c>
      <c r="H133" t="str">
        <f t="shared" ref="H133:H196" si="2">"insert into Artist values (" &amp; A133 &amp; ", '" &amp;B133 &amp; "', '" &amp; C133 &amp; "', '" &amp; D133 &amp; "', '" &amp; E133 &amp; "', '" &amp; F133 &amp; "');"</f>
        <v>insert into Artist values (650, 'Stella', 'Gray', 'Newport', 'RI', 'Artist');</v>
      </c>
    </row>
    <row r="134" spans="1:8" x14ac:dyDescent="0.5">
      <c r="A134">
        <v>655</v>
      </c>
      <c r="B134" t="s">
        <v>1537</v>
      </c>
      <c r="C134" t="s">
        <v>1314</v>
      </c>
      <c r="D134" t="s">
        <v>1729</v>
      </c>
      <c r="E134" t="s">
        <v>1727</v>
      </c>
      <c r="F134" t="s">
        <v>1942</v>
      </c>
      <c r="H134" t="str">
        <f t="shared" si="2"/>
        <v>insert into Artist values (655, 'Benjamin', 'Green', 'Boston', 'MA', 'Family');</v>
      </c>
    </row>
    <row r="135" spans="1:8" x14ac:dyDescent="0.5">
      <c r="A135">
        <v>660</v>
      </c>
      <c r="B135" t="s">
        <v>1616</v>
      </c>
      <c r="C135" t="s">
        <v>1308</v>
      </c>
      <c r="D135" t="s">
        <v>1724</v>
      </c>
      <c r="E135" t="s">
        <v>1722</v>
      </c>
      <c r="F135" t="s">
        <v>1797</v>
      </c>
      <c r="H135" t="str">
        <f t="shared" si="2"/>
        <v>insert into Artist values (660, 'Kelly', 'Griffin', 'Kingston', 'RI', 'Artist');</v>
      </c>
    </row>
    <row r="136" spans="1:8" x14ac:dyDescent="0.5">
      <c r="A136">
        <v>665</v>
      </c>
      <c r="B136" t="s">
        <v>1705</v>
      </c>
      <c r="C136" t="s">
        <v>1309</v>
      </c>
      <c r="D136" t="s">
        <v>1759</v>
      </c>
      <c r="E136" t="s">
        <v>1722</v>
      </c>
      <c r="F136" t="s">
        <v>1797</v>
      </c>
      <c r="H136" t="str">
        <f t="shared" si="2"/>
        <v>insert into Artist values (665, 'Sophia', 'Grimes', 'South Kingston', 'RI', 'Artist');</v>
      </c>
    </row>
    <row r="137" spans="1:8" x14ac:dyDescent="0.5">
      <c r="A137">
        <v>670</v>
      </c>
      <c r="B137" t="s">
        <v>1654</v>
      </c>
      <c r="C137" t="s">
        <v>1313</v>
      </c>
      <c r="D137" t="s">
        <v>1728</v>
      </c>
      <c r="E137" t="s">
        <v>1727</v>
      </c>
      <c r="F137" t="s">
        <v>1797</v>
      </c>
      <c r="H137" t="str">
        <f t="shared" si="2"/>
        <v>insert into Artist values (670, 'Lorelai', 'Gross', 'Cambridge', 'MA', 'Artist');</v>
      </c>
    </row>
    <row r="138" spans="1:8" x14ac:dyDescent="0.5">
      <c r="A138">
        <v>675</v>
      </c>
      <c r="B138" t="s">
        <v>1682</v>
      </c>
      <c r="C138" t="s">
        <v>1310</v>
      </c>
      <c r="D138" t="s">
        <v>1758</v>
      </c>
      <c r="E138" t="s">
        <v>1722</v>
      </c>
      <c r="F138" t="s">
        <v>1797</v>
      </c>
      <c r="H138" t="str">
        <f t="shared" si="2"/>
        <v>insert into Artist values (675, 'Payton', 'Guerra', 'Newport', 'RI', 'Artist');</v>
      </c>
    </row>
    <row r="139" spans="1:8" x14ac:dyDescent="0.5">
      <c r="A139">
        <v>680</v>
      </c>
      <c r="B139" t="s">
        <v>1692</v>
      </c>
      <c r="C139" t="s">
        <v>1312</v>
      </c>
      <c r="D139" t="s">
        <v>1724</v>
      </c>
      <c r="E139" t="s">
        <v>1722</v>
      </c>
      <c r="F139" t="s">
        <v>1797</v>
      </c>
      <c r="H139" t="str">
        <f t="shared" si="2"/>
        <v>insert into Artist values (680, 'Rosalyn', 'Guthrie', 'Kingston', 'RI', 'Artist');</v>
      </c>
    </row>
    <row r="140" spans="1:8" x14ac:dyDescent="0.5">
      <c r="A140">
        <v>685</v>
      </c>
      <c r="B140" t="s">
        <v>1571</v>
      </c>
      <c r="C140" t="s">
        <v>1311</v>
      </c>
      <c r="D140" t="s">
        <v>1734</v>
      </c>
      <c r="E140" t="s">
        <v>1723</v>
      </c>
      <c r="F140" t="s">
        <v>1797</v>
      </c>
      <c r="H140" t="str">
        <f t="shared" si="2"/>
        <v>insert into Artist values (685, 'Chad', 'Guzman', 'New Haven', 'CT', 'Artist');</v>
      </c>
    </row>
    <row r="141" spans="1:8" x14ac:dyDescent="0.5">
      <c r="A141">
        <v>690</v>
      </c>
      <c r="B141" t="s">
        <v>1556</v>
      </c>
      <c r="C141" t="s">
        <v>1315</v>
      </c>
      <c r="D141" t="s">
        <v>1730</v>
      </c>
      <c r="E141" t="s">
        <v>1727</v>
      </c>
      <c r="F141" t="s">
        <v>1941</v>
      </c>
      <c r="H141" t="str">
        <f t="shared" si="2"/>
        <v>insert into Artist values (690, 'Dulce', 'Hahn', 'Worcester', 'MA', 'Student');</v>
      </c>
    </row>
    <row r="142" spans="1:8" x14ac:dyDescent="0.5">
      <c r="A142">
        <v>695</v>
      </c>
      <c r="B142" t="s">
        <v>1661</v>
      </c>
      <c r="C142" t="s">
        <v>1316</v>
      </c>
      <c r="D142" t="s">
        <v>1759</v>
      </c>
      <c r="E142" t="s">
        <v>1722</v>
      </c>
      <c r="F142" t="s">
        <v>1941</v>
      </c>
      <c r="H142" t="str">
        <f t="shared" si="2"/>
        <v>insert into Artist values (695, 'Magnolia', 'Hamilton', 'South Kingston', 'RI', 'Student');</v>
      </c>
    </row>
    <row r="143" spans="1:8" x14ac:dyDescent="0.5">
      <c r="A143">
        <v>700</v>
      </c>
      <c r="B143" t="s">
        <v>1611</v>
      </c>
      <c r="C143" t="s">
        <v>1317</v>
      </c>
      <c r="D143" t="s">
        <v>1724</v>
      </c>
      <c r="E143" t="s">
        <v>1722</v>
      </c>
      <c r="F143" t="s">
        <v>1797</v>
      </c>
      <c r="H143" t="str">
        <f t="shared" si="2"/>
        <v>insert into Artist values (700, 'Kai', 'Hammond', 'Kingston', 'RI', 'Artist');</v>
      </c>
    </row>
    <row r="144" spans="1:8" x14ac:dyDescent="0.5">
      <c r="A144">
        <v>705</v>
      </c>
      <c r="B144" t="s">
        <v>1615</v>
      </c>
      <c r="C144" t="s">
        <v>1318</v>
      </c>
      <c r="D144" t="s">
        <v>1733</v>
      </c>
      <c r="E144" t="s">
        <v>1723</v>
      </c>
      <c r="F144" t="s">
        <v>1947</v>
      </c>
      <c r="H144" t="str">
        <f t="shared" si="2"/>
        <v>insert into Artist values (705, 'Kassidy', 'Hampton', 'Hartford', 'CT', 'Benefactor');</v>
      </c>
    </row>
    <row r="145" spans="1:8" x14ac:dyDescent="0.5">
      <c r="A145">
        <v>710</v>
      </c>
      <c r="B145" t="s">
        <v>1583</v>
      </c>
      <c r="C145" t="s">
        <v>1319</v>
      </c>
      <c r="D145" t="s">
        <v>1759</v>
      </c>
      <c r="E145" t="s">
        <v>1722</v>
      </c>
      <c r="F145" t="s">
        <v>1797</v>
      </c>
      <c r="H145" t="str">
        <f t="shared" si="2"/>
        <v>insert into Artist values (710, 'Irving', 'Hardin', 'South Kingston', 'RI', 'Artist');</v>
      </c>
    </row>
    <row r="146" spans="1:8" x14ac:dyDescent="0.5">
      <c r="A146">
        <v>715</v>
      </c>
      <c r="B146" t="s">
        <v>1527</v>
      </c>
      <c r="C146" t="s">
        <v>1320</v>
      </c>
      <c r="D146" t="s">
        <v>1725</v>
      </c>
      <c r="E146" t="s">
        <v>1722</v>
      </c>
      <c r="F146" t="s">
        <v>1797</v>
      </c>
      <c r="H146" t="str">
        <f t="shared" si="2"/>
        <v>insert into Artist values (715, 'Beatrice', 'Harris', 'Narragansett', 'RI', 'Artist');</v>
      </c>
    </row>
    <row r="147" spans="1:8" x14ac:dyDescent="0.5">
      <c r="A147">
        <v>720</v>
      </c>
      <c r="B147" t="s">
        <v>1599</v>
      </c>
      <c r="C147" t="s">
        <v>1321</v>
      </c>
      <c r="D147" t="s">
        <v>1728</v>
      </c>
      <c r="E147" t="s">
        <v>1727</v>
      </c>
      <c r="F147" t="s">
        <v>1797</v>
      </c>
      <c r="H147" t="str">
        <f t="shared" si="2"/>
        <v>insert into Artist values (720, 'Joselyn', 'Harrison', 'Cambridge', 'MA', 'Artist');</v>
      </c>
    </row>
    <row r="148" spans="1:8" x14ac:dyDescent="0.5">
      <c r="A148">
        <v>725</v>
      </c>
      <c r="B148" t="s">
        <v>1599</v>
      </c>
      <c r="C148" t="s">
        <v>1321</v>
      </c>
      <c r="D148" t="s">
        <v>1728</v>
      </c>
      <c r="E148" t="s">
        <v>1727</v>
      </c>
      <c r="F148" t="s">
        <v>1797</v>
      </c>
      <c r="H148" t="str">
        <f t="shared" si="2"/>
        <v>insert into Artist values (725, 'Joselyn', 'Harrison', 'Cambridge', 'MA', 'Artist');</v>
      </c>
    </row>
    <row r="149" spans="1:8" x14ac:dyDescent="0.5">
      <c r="A149">
        <v>730</v>
      </c>
      <c r="B149" t="s">
        <v>1599</v>
      </c>
      <c r="C149" t="s">
        <v>1321</v>
      </c>
      <c r="D149" t="s">
        <v>1728</v>
      </c>
      <c r="E149" t="s">
        <v>1727</v>
      </c>
      <c r="F149" t="s">
        <v>1797</v>
      </c>
      <c r="H149" t="str">
        <f t="shared" si="2"/>
        <v>insert into Artist values (730, 'Joselyn', 'Harrison', 'Cambridge', 'MA', 'Artist');</v>
      </c>
    </row>
    <row r="150" spans="1:8" x14ac:dyDescent="0.5">
      <c r="A150">
        <v>735</v>
      </c>
      <c r="B150" t="s">
        <v>1628</v>
      </c>
      <c r="C150" t="s">
        <v>1322</v>
      </c>
      <c r="D150" t="s">
        <v>1726</v>
      </c>
      <c r="E150" t="s">
        <v>1722</v>
      </c>
      <c r="F150" t="s">
        <v>1797</v>
      </c>
      <c r="H150" t="str">
        <f t="shared" si="2"/>
        <v>insert into Artist values (735, 'Remy', 'Heath', 'Providence', 'RI', 'Artist');</v>
      </c>
    </row>
    <row r="151" spans="1:8" x14ac:dyDescent="0.5">
      <c r="A151">
        <v>740</v>
      </c>
      <c r="B151" t="s">
        <v>1683</v>
      </c>
      <c r="C151" t="s">
        <v>896</v>
      </c>
      <c r="D151" t="s">
        <v>1759</v>
      </c>
      <c r="E151" t="s">
        <v>1722</v>
      </c>
      <c r="F151" t="s">
        <v>1946</v>
      </c>
      <c r="H151" t="str">
        <f t="shared" si="2"/>
        <v>insert into Artist values (740, 'Peyton', 'Henry', 'South Kingston', 'RI', 'Patron');</v>
      </c>
    </row>
    <row r="152" spans="1:8" x14ac:dyDescent="0.5">
      <c r="A152">
        <v>745</v>
      </c>
      <c r="B152" t="s">
        <v>1649</v>
      </c>
      <c r="C152" t="s">
        <v>1323</v>
      </c>
      <c r="D152" t="s">
        <v>1758</v>
      </c>
      <c r="E152" t="s">
        <v>1722</v>
      </c>
      <c r="F152" t="s">
        <v>1948</v>
      </c>
      <c r="H152" t="str">
        <f t="shared" si="2"/>
        <v>insert into Artist values (745, 'Lexi', 'Herman', 'Newport', 'RI', 'Sponsor');</v>
      </c>
    </row>
    <row r="153" spans="1:8" x14ac:dyDescent="0.5">
      <c r="A153">
        <v>750</v>
      </c>
      <c r="B153" t="s">
        <v>1548</v>
      </c>
      <c r="C153" t="s">
        <v>1324</v>
      </c>
      <c r="D153" t="s">
        <v>1724</v>
      </c>
      <c r="E153" t="s">
        <v>1722</v>
      </c>
      <c r="F153" t="s">
        <v>1797</v>
      </c>
      <c r="H153" t="str">
        <f t="shared" si="2"/>
        <v>insert into Artist values (750, 'Celeste', 'Herrera', 'Kingston', 'RI', 'Artist');</v>
      </c>
    </row>
    <row r="154" spans="1:8" x14ac:dyDescent="0.5">
      <c r="A154">
        <v>755</v>
      </c>
      <c r="B154" t="s">
        <v>1537</v>
      </c>
      <c r="C154" t="s">
        <v>1325</v>
      </c>
      <c r="D154" t="s">
        <v>1752</v>
      </c>
      <c r="E154" t="s">
        <v>1723</v>
      </c>
      <c r="F154" t="s">
        <v>1797</v>
      </c>
      <c r="H154" t="str">
        <f t="shared" si="2"/>
        <v>insert into Artist values (755, 'Benjamin', 'Hess', 'Smithfield', 'CT', 'Artist');</v>
      </c>
    </row>
    <row r="155" spans="1:8" x14ac:dyDescent="0.5">
      <c r="A155">
        <v>760</v>
      </c>
      <c r="B155" t="s">
        <v>1523</v>
      </c>
      <c r="C155" t="s">
        <v>1326</v>
      </c>
      <c r="D155" t="s">
        <v>1736</v>
      </c>
      <c r="E155" t="s">
        <v>1737</v>
      </c>
      <c r="F155" t="s">
        <v>1797</v>
      </c>
      <c r="H155" t="str">
        <f t="shared" si="2"/>
        <v>insert into Artist values (760, 'Arden', 'Higgins', 'Brattleboro', 'VT', 'Artist');</v>
      </c>
    </row>
    <row r="156" spans="1:8" x14ac:dyDescent="0.5">
      <c r="A156">
        <v>765</v>
      </c>
      <c r="B156" t="s">
        <v>1627</v>
      </c>
      <c r="C156" t="s">
        <v>1327</v>
      </c>
      <c r="D156" t="s">
        <v>1291</v>
      </c>
      <c r="E156" t="s">
        <v>1727</v>
      </c>
      <c r="F156" t="s">
        <v>1797</v>
      </c>
      <c r="H156" t="str">
        <f t="shared" si="2"/>
        <v>insert into Artist values (765, 'Pablo', 'Hill', 'Franklin', 'MA', 'Artist');</v>
      </c>
    </row>
    <row r="157" spans="1:8" x14ac:dyDescent="0.5">
      <c r="A157">
        <v>770</v>
      </c>
      <c r="B157" t="s">
        <v>1586</v>
      </c>
      <c r="C157" t="s">
        <v>1328</v>
      </c>
      <c r="D157" t="s">
        <v>1734</v>
      </c>
      <c r="E157" t="s">
        <v>1723</v>
      </c>
      <c r="F157" t="s">
        <v>1797</v>
      </c>
      <c r="H157" t="str">
        <f t="shared" si="2"/>
        <v>insert into Artist values (770, 'Jarod', 'Ho', 'New Haven', 'CT', 'Artist');</v>
      </c>
    </row>
    <row r="158" spans="1:8" x14ac:dyDescent="0.5">
      <c r="A158">
        <v>775</v>
      </c>
      <c r="B158" t="s">
        <v>1576</v>
      </c>
      <c r="C158" t="s">
        <v>1329</v>
      </c>
      <c r="D158" t="s">
        <v>1726</v>
      </c>
      <c r="E158" t="s">
        <v>1722</v>
      </c>
      <c r="F158" t="s">
        <v>1947</v>
      </c>
      <c r="H158" t="str">
        <f t="shared" si="2"/>
        <v>insert into Artist values (775, 'Emilio', 'Hoffman', 'Providence', 'RI', 'Benefactor');</v>
      </c>
    </row>
    <row r="159" spans="1:8" x14ac:dyDescent="0.5">
      <c r="A159">
        <v>780</v>
      </c>
      <c r="B159" t="s">
        <v>1649</v>
      </c>
      <c r="C159" t="s">
        <v>1330</v>
      </c>
      <c r="D159" t="s">
        <v>1751</v>
      </c>
      <c r="E159" t="s">
        <v>1722</v>
      </c>
      <c r="F159" t="s">
        <v>1797</v>
      </c>
      <c r="H159" t="str">
        <f t="shared" si="2"/>
        <v>insert into Artist values (780, 'Lexi', 'Hogan', 'Warwick', 'RI', 'Artist');</v>
      </c>
    </row>
    <row r="160" spans="1:8" x14ac:dyDescent="0.5">
      <c r="A160">
        <v>785</v>
      </c>
      <c r="B160" t="s">
        <v>1516</v>
      </c>
      <c r="C160" t="s">
        <v>1332</v>
      </c>
      <c r="D160" t="s">
        <v>1724</v>
      </c>
      <c r="E160" t="s">
        <v>1722</v>
      </c>
      <c r="F160" t="s">
        <v>1797</v>
      </c>
      <c r="H160" t="str">
        <f t="shared" si="2"/>
        <v>insert into Artist values (785, 'Alder', 'Hunter', 'Kingston', 'RI', 'Artist');</v>
      </c>
    </row>
    <row r="161" spans="1:8" x14ac:dyDescent="0.5">
      <c r="A161">
        <v>790</v>
      </c>
      <c r="B161" t="s">
        <v>1714</v>
      </c>
      <c r="C161" t="s">
        <v>1331</v>
      </c>
      <c r="D161" t="s">
        <v>1733</v>
      </c>
      <c r="E161" t="s">
        <v>1723</v>
      </c>
      <c r="F161" t="s">
        <v>1797</v>
      </c>
      <c r="H161" t="str">
        <f t="shared" si="2"/>
        <v>insert into Artist values (790, 'Teagan', 'Hutchinson', 'Hartford', 'CT', 'Artist');</v>
      </c>
    </row>
    <row r="162" spans="1:8" x14ac:dyDescent="0.5">
      <c r="A162">
        <v>795</v>
      </c>
      <c r="B162" t="s">
        <v>1700</v>
      </c>
      <c r="C162" t="s">
        <v>1333</v>
      </c>
      <c r="D162" t="s">
        <v>1755</v>
      </c>
      <c r="E162" t="s">
        <v>1727</v>
      </c>
      <c r="F162" t="s">
        <v>1797</v>
      </c>
      <c r="H162" t="str">
        <f t="shared" si="2"/>
        <v>insert into Artist values (795, 'Shelby', 'Huynh', 'Taunton', 'MA', 'Artist');</v>
      </c>
    </row>
    <row r="163" spans="1:8" x14ac:dyDescent="0.5">
      <c r="A163">
        <v>800</v>
      </c>
      <c r="B163" t="s">
        <v>1682</v>
      </c>
      <c r="C163" t="s">
        <v>1334</v>
      </c>
      <c r="D163" t="s">
        <v>1724</v>
      </c>
      <c r="E163" t="s">
        <v>1722</v>
      </c>
      <c r="F163" t="s">
        <v>1797</v>
      </c>
      <c r="H163" t="str">
        <f t="shared" si="2"/>
        <v>insert into Artist values (800, 'Payton', 'Ibarra', 'Kingston', 'RI', 'Artist');</v>
      </c>
    </row>
    <row r="164" spans="1:8" x14ac:dyDescent="0.5">
      <c r="A164">
        <v>805</v>
      </c>
      <c r="B164" t="s">
        <v>1521</v>
      </c>
      <c r="C164" t="s">
        <v>1335</v>
      </c>
      <c r="D164" t="s">
        <v>1756</v>
      </c>
      <c r="E164" t="s">
        <v>1722</v>
      </c>
      <c r="F164" t="s">
        <v>1797</v>
      </c>
      <c r="H164" t="str">
        <f t="shared" si="2"/>
        <v>insert into Artist values (805, 'April', 'Jacobs', 'Scituate', 'RI', 'Artist');</v>
      </c>
    </row>
    <row r="165" spans="1:8" x14ac:dyDescent="0.5">
      <c r="A165">
        <v>810</v>
      </c>
      <c r="B165" t="s">
        <v>255</v>
      </c>
      <c r="C165" t="s">
        <v>1335</v>
      </c>
      <c r="D165" t="s">
        <v>1759</v>
      </c>
      <c r="E165" t="s">
        <v>1722</v>
      </c>
      <c r="F165" t="s">
        <v>1797</v>
      </c>
      <c r="H165" t="str">
        <f t="shared" si="2"/>
        <v>insert into Artist values (810, 'Gloria', 'Jacobs', 'South Kingston', 'RI', 'Artist');</v>
      </c>
    </row>
    <row r="166" spans="1:8" x14ac:dyDescent="0.5">
      <c r="A166">
        <v>815</v>
      </c>
      <c r="B166" t="s">
        <v>1545</v>
      </c>
      <c r="C166" t="s">
        <v>1336</v>
      </c>
      <c r="D166" t="s">
        <v>1725</v>
      </c>
      <c r="E166" t="s">
        <v>1722</v>
      </c>
      <c r="F166" t="s">
        <v>1797</v>
      </c>
      <c r="H166" t="str">
        <f t="shared" si="2"/>
        <v>insert into Artist values (815, 'Carmen', 'Jefferson', 'Narragansett', 'RI', 'Artist');</v>
      </c>
    </row>
    <row r="167" spans="1:8" x14ac:dyDescent="0.5">
      <c r="A167">
        <v>820</v>
      </c>
      <c r="B167" t="s">
        <v>1532</v>
      </c>
      <c r="C167" t="s">
        <v>1337</v>
      </c>
      <c r="D167" t="s">
        <v>1291</v>
      </c>
      <c r="E167" t="s">
        <v>1727</v>
      </c>
      <c r="F167" t="s">
        <v>1797</v>
      </c>
      <c r="H167" t="str">
        <f t="shared" si="2"/>
        <v>insert into Artist values (820, 'Brittany', 'Jenkins', 'Franklin', 'MA', 'Artist');</v>
      </c>
    </row>
    <row r="168" spans="1:8" x14ac:dyDescent="0.5">
      <c r="A168">
        <v>825</v>
      </c>
      <c r="B168" t="s">
        <v>1623</v>
      </c>
      <c r="C168" t="s">
        <v>1337</v>
      </c>
      <c r="D168" t="s">
        <v>1721</v>
      </c>
      <c r="E168" t="s">
        <v>1722</v>
      </c>
      <c r="F168" t="s">
        <v>1941</v>
      </c>
      <c r="H168" t="str">
        <f t="shared" si="2"/>
        <v>insert into Artist values (825, 'Mario', 'Jenkins', 'Pawtucket', 'RI', 'Student');</v>
      </c>
    </row>
    <row r="169" spans="1:8" x14ac:dyDescent="0.5">
      <c r="A169">
        <v>830</v>
      </c>
      <c r="B169" t="s">
        <v>1578</v>
      </c>
      <c r="C169" t="s">
        <v>1338</v>
      </c>
      <c r="D169" t="s">
        <v>1760</v>
      </c>
      <c r="E169" t="s">
        <v>1722</v>
      </c>
      <c r="F169" t="s">
        <v>1946</v>
      </c>
      <c r="H169" t="str">
        <f t="shared" si="2"/>
        <v>insert into Artist values (830, 'Fabio', 'Jensen', 'Exeter', 'RI', 'Patron');</v>
      </c>
    </row>
    <row r="170" spans="1:8" x14ac:dyDescent="0.5">
      <c r="A170">
        <v>835</v>
      </c>
      <c r="B170" t="s">
        <v>1592</v>
      </c>
      <c r="C170" t="s">
        <v>259</v>
      </c>
      <c r="D170" t="s">
        <v>1751</v>
      </c>
      <c r="E170" t="s">
        <v>1722</v>
      </c>
      <c r="F170" t="s">
        <v>1942</v>
      </c>
      <c r="H170" t="str">
        <f t="shared" si="2"/>
        <v>insert into Artist values (835, 'Jade', 'John', 'Warwick', 'RI', 'Family');</v>
      </c>
    </row>
    <row r="171" spans="1:8" x14ac:dyDescent="0.5">
      <c r="A171">
        <v>840</v>
      </c>
      <c r="B171" t="s">
        <v>1653</v>
      </c>
      <c r="C171" t="s">
        <v>1339</v>
      </c>
      <c r="D171" t="s">
        <v>1725</v>
      </c>
      <c r="E171" t="s">
        <v>1722</v>
      </c>
      <c r="F171" t="s">
        <v>1797</v>
      </c>
      <c r="H171" t="str">
        <f t="shared" si="2"/>
        <v>insert into Artist values (840, 'Lola', 'Johns', 'Narragansett', 'RI', 'Artist');</v>
      </c>
    </row>
    <row r="172" spans="1:8" x14ac:dyDescent="0.5">
      <c r="A172">
        <v>845</v>
      </c>
      <c r="B172" t="s">
        <v>32</v>
      </c>
      <c r="C172" t="s">
        <v>1340</v>
      </c>
      <c r="D172" t="s">
        <v>1729</v>
      </c>
      <c r="E172" t="s">
        <v>1727</v>
      </c>
      <c r="F172" t="s">
        <v>1947</v>
      </c>
      <c r="H172" t="str">
        <f t="shared" si="2"/>
        <v>insert into Artist values (845, 'Diana', 'Jones', 'Boston', 'MA', 'Benefactor');</v>
      </c>
    </row>
    <row r="173" spans="1:8" x14ac:dyDescent="0.5">
      <c r="A173">
        <v>850</v>
      </c>
      <c r="B173" t="s">
        <v>1590</v>
      </c>
      <c r="C173" t="s">
        <v>1340</v>
      </c>
      <c r="D173" t="s">
        <v>1531</v>
      </c>
      <c r="E173" t="s">
        <v>1722</v>
      </c>
      <c r="F173" t="s">
        <v>1946</v>
      </c>
      <c r="H173" t="str">
        <f t="shared" si="2"/>
        <v>insert into Artist values (850, 'Haley', 'Jones', 'Bristol', 'RI', 'Patron');</v>
      </c>
    </row>
    <row r="174" spans="1:8" x14ac:dyDescent="0.5">
      <c r="A174">
        <v>855</v>
      </c>
      <c r="B174" t="s">
        <v>1529</v>
      </c>
      <c r="C174" t="s">
        <v>1341</v>
      </c>
      <c r="D174" t="s">
        <v>1721</v>
      </c>
      <c r="E174" t="s">
        <v>1722</v>
      </c>
      <c r="F174" t="s">
        <v>1941</v>
      </c>
      <c r="H174" t="str">
        <f t="shared" si="2"/>
        <v>insert into Artist values (855, 'Blaire', 'Jordan', 'Pawtucket', 'RI', 'Student');</v>
      </c>
    </row>
    <row r="175" spans="1:8" x14ac:dyDescent="0.5">
      <c r="A175">
        <v>860</v>
      </c>
      <c r="B175" t="s">
        <v>1694</v>
      </c>
      <c r="C175" t="s">
        <v>1342</v>
      </c>
      <c r="D175" t="s">
        <v>1765</v>
      </c>
      <c r="E175" t="s">
        <v>1722</v>
      </c>
      <c r="F175" t="s">
        <v>1941</v>
      </c>
      <c r="H175" t="str">
        <f t="shared" si="2"/>
        <v>insert into Artist values (860, 'Ruby', 'Joseph', 'West Warwick', 'RI', 'Student');</v>
      </c>
    </row>
    <row r="176" spans="1:8" x14ac:dyDescent="0.5">
      <c r="A176">
        <v>865</v>
      </c>
      <c r="B176" t="s">
        <v>1522</v>
      </c>
      <c r="C176" t="s">
        <v>1343</v>
      </c>
      <c r="D176" t="s">
        <v>1760</v>
      </c>
      <c r="E176" t="s">
        <v>1722</v>
      </c>
      <c r="F176" t="s">
        <v>1797</v>
      </c>
      <c r="H176" t="str">
        <f t="shared" si="2"/>
        <v>insert into Artist values (865, 'Arabella', 'Juarez', 'Exeter', 'RI', 'Artist');</v>
      </c>
    </row>
    <row r="177" spans="1:8" x14ac:dyDescent="0.5">
      <c r="A177">
        <v>870</v>
      </c>
      <c r="B177" t="s">
        <v>1574</v>
      </c>
      <c r="C177" t="s">
        <v>1344</v>
      </c>
      <c r="D177" t="s">
        <v>1724</v>
      </c>
      <c r="E177" t="s">
        <v>1722</v>
      </c>
      <c r="F177" t="s">
        <v>1797</v>
      </c>
      <c r="H177" t="str">
        <f t="shared" si="2"/>
        <v>insert into Artist values (870, 'Elijah', 'Kaiser', 'Kingston', 'RI', 'Artist');</v>
      </c>
    </row>
    <row r="178" spans="1:8" x14ac:dyDescent="0.5">
      <c r="A178">
        <v>875</v>
      </c>
      <c r="B178" t="s">
        <v>1607</v>
      </c>
      <c r="C178" t="s">
        <v>1345</v>
      </c>
      <c r="D178" t="s">
        <v>1760</v>
      </c>
      <c r="E178" t="s">
        <v>1722</v>
      </c>
      <c r="F178" t="s">
        <v>1942</v>
      </c>
      <c r="H178" t="str">
        <f t="shared" si="2"/>
        <v>insert into Artist values (875, 'Johanna', 'Kane', 'Exeter', 'RI', 'Family');</v>
      </c>
    </row>
    <row r="179" spans="1:8" x14ac:dyDescent="0.5">
      <c r="A179">
        <v>880</v>
      </c>
      <c r="B179" t="s">
        <v>1543</v>
      </c>
      <c r="C179" t="s">
        <v>1346</v>
      </c>
      <c r="D179" t="s">
        <v>1751</v>
      </c>
      <c r="E179" t="s">
        <v>1722</v>
      </c>
      <c r="F179" t="s">
        <v>1797</v>
      </c>
      <c r="H179" t="str">
        <f t="shared" si="2"/>
        <v>insert into Artist values (880, 'Camilla', 'Katz', 'Warwick', 'RI', 'Artist');</v>
      </c>
    </row>
    <row r="180" spans="1:8" x14ac:dyDescent="0.5">
      <c r="A180">
        <v>885</v>
      </c>
      <c r="B180" t="s">
        <v>1633</v>
      </c>
      <c r="C180" t="s">
        <v>1347</v>
      </c>
      <c r="D180" t="s">
        <v>1721</v>
      </c>
      <c r="E180" t="s">
        <v>1722</v>
      </c>
      <c r="F180" t="s">
        <v>1797</v>
      </c>
      <c r="H180" t="str">
        <f t="shared" si="2"/>
        <v>insert into Artist values (885, 'Salvador', 'Keith', 'Pawtucket', 'RI', 'Artist');</v>
      </c>
    </row>
    <row r="181" spans="1:8" x14ac:dyDescent="0.5">
      <c r="A181">
        <v>890</v>
      </c>
      <c r="B181" t="s">
        <v>1684</v>
      </c>
      <c r="C181" t="s">
        <v>1348</v>
      </c>
      <c r="D181" t="s">
        <v>1721</v>
      </c>
      <c r="E181" t="s">
        <v>1722</v>
      </c>
      <c r="F181" t="s">
        <v>1948</v>
      </c>
      <c r="H181" t="str">
        <f t="shared" si="2"/>
        <v>insert into Artist values (890, 'Phoenix', 'Keller', 'Pawtucket', 'RI', 'Sponsor');</v>
      </c>
    </row>
    <row r="182" spans="1:8" x14ac:dyDescent="0.5">
      <c r="A182">
        <v>895</v>
      </c>
      <c r="B182" t="s">
        <v>1565</v>
      </c>
      <c r="C182" t="s">
        <v>1349</v>
      </c>
      <c r="D182" t="s">
        <v>1765</v>
      </c>
      <c r="E182" t="s">
        <v>1722</v>
      </c>
      <c r="F182" t="s">
        <v>1797</v>
      </c>
      <c r="H182" t="str">
        <f t="shared" si="2"/>
        <v>insert into Artist values (895, 'Emery', 'Kennedy', 'West Warwick', 'RI', 'Artist');</v>
      </c>
    </row>
    <row r="183" spans="1:8" x14ac:dyDescent="0.5">
      <c r="A183">
        <v>900</v>
      </c>
      <c r="B183" t="s">
        <v>1639</v>
      </c>
      <c r="C183" t="s">
        <v>1350</v>
      </c>
      <c r="D183" t="s">
        <v>1728</v>
      </c>
      <c r="E183" t="s">
        <v>1727</v>
      </c>
      <c r="F183" t="s">
        <v>1797</v>
      </c>
      <c r="H183" t="str">
        <f t="shared" si="2"/>
        <v>insert into Artist values (900, 'Thor', 'Kent', 'Cambridge', 'MA', 'Artist');</v>
      </c>
    </row>
    <row r="184" spans="1:8" x14ac:dyDescent="0.5">
      <c r="A184">
        <v>905</v>
      </c>
      <c r="B184" t="s">
        <v>1589</v>
      </c>
      <c r="C184" t="s">
        <v>1351</v>
      </c>
      <c r="D184" t="s">
        <v>1759</v>
      </c>
      <c r="E184" t="s">
        <v>1722</v>
      </c>
      <c r="F184" t="s">
        <v>1797</v>
      </c>
      <c r="H184" t="str">
        <f t="shared" si="2"/>
        <v>insert into Artist values (905, 'Gwen', 'Key', 'South Kingston', 'RI', 'Artist');</v>
      </c>
    </row>
    <row r="185" spans="1:8" x14ac:dyDescent="0.5">
      <c r="A185">
        <v>910</v>
      </c>
      <c r="B185" t="s">
        <v>1538</v>
      </c>
      <c r="C185" t="s">
        <v>1352</v>
      </c>
      <c r="D185" t="s">
        <v>1721</v>
      </c>
      <c r="E185" t="s">
        <v>1722</v>
      </c>
      <c r="F185" t="s">
        <v>1946</v>
      </c>
      <c r="H185" t="str">
        <f t="shared" si="2"/>
        <v>insert into Artist values (910, 'Brady', 'Kim', 'Pawtucket', 'RI', 'Patron');</v>
      </c>
    </row>
    <row r="186" spans="1:8" x14ac:dyDescent="0.5">
      <c r="A186">
        <v>915</v>
      </c>
      <c r="B186" t="s">
        <v>1566</v>
      </c>
      <c r="C186" t="s">
        <v>1353</v>
      </c>
      <c r="D186" t="s">
        <v>1752</v>
      </c>
      <c r="E186" t="s">
        <v>1723</v>
      </c>
      <c r="F186" t="s">
        <v>1797</v>
      </c>
      <c r="H186" t="str">
        <f t="shared" si="2"/>
        <v>insert into Artist values (915, 'Emma', 'Kirk', 'Smithfield', 'CT', 'Artist');</v>
      </c>
    </row>
    <row r="187" spans="1:8" x14ac:dyDescent="0.5">
      <c r="A187">
        <v>920</v>
      </c>
      <c r="B187" t="s">
        <v>1649</v>
      </c>
      <c r="C187" t="s">
        <v>1354</v>
      </c>
      <c r="D187" t="s">
        <v>1734</v>
      </c>
      <c r="E187" t="s">
        <v>1723</v>
      </c>
      <c r="F187" t="s">
        <v>1797</v>
      </c>
      <c r="H187" t="str">
        <f t="shared" si="2"/>
        <v>insert into Artist values (920, 'Lexi', 'Klein', 'New Haven', 'CT', 'Artist');</v>
      </c>
    </row>
    <row r="188" spans="1:8" x14ac:dyDescent="0.5">
      <c r="A188">
        <v>925</v>
      </c>
      <c r="B188" t="s">
        <v>1561</v>
      </c>
      <c r="C188" t="s">
        <v>1355</v>
      </c>
      <c r="D188" t="s">
        <v>1736</v>
      </c>
      <c r="E188" t="s">
        <v>1737</v>
      </c>
      <c r="F188" t="s">
        <v>1941</v>
      </c>
      <c r="H188" t="str">
        <f t="shared" si="2"/>
        <v>insert into Artist values (925, 'Demi', 'Knight', 'Brattleboro', 'VT', 'Student');</v>
      </c>
    </row>
    <row r="189" spans="1:8" x14ac:dyDescent="0.5">
      <c r="A189">
        <v>930</v>
      </c>
      <c r="B189" t="s">
        <v>1667</v>
      </c>
      <c r="C189" t="s">
        <v>1356</v>
      </c>
      <c r="D189" t="s">
        <v>1724</v>
      </c>
      <c r="E189" t="s">
        <v>1722</v>
      </c>
      <c r="F189" t="s">
        <v>1797</v>
      </c>
      <c r="H189" t="str">
        <f t="shared" si="2"/>
        <v>insert into Artist values (930, 'Mariah', 'Kramer', 'Kingston', 'RI', 'Artist');</v>
      </c>
    </row>
    <row r="190" spans="1:8" x14ac:dyDescent="0.5">
      <c r="A190">
        <v>935</v>
      </c>
      <c r="B190" t="s">
        <v>1518</v>
      </c>
      <c r="C190" t="s">
        <v>469</v>
      </c>
      <c r="D190" t="s">
        <v>1751</v>
      </c>
      <c r="E190" t="s">
        <v>1722</v>
      </c>
      <c r="F190" t="s">
        <v>1797</v>
      </c>
      <c r="H190" t="str">
        <f t="shared" si="2"/>
        <v>insert into Artist values (935, 'Adrianna', 'Lake', 'Warwick', 'RI', 'Artist');</v>
      </c>
    </row>
    <row r="191" spans="1:8" x14ac:dyDescent="0.5">
      <c r="A191">
        <v>940</v>
      </c>
      <c r="B191" t="s">
        <v>1638</v>
      </c>
      <c r="C191" t="s">
        <v>1357</v>
      </c>
      <c r="D191" t="s">
        <v>1758</v>
      </c>
      <c r="E191" t="s">
        <v>1722</v>
      </c>
      <c r="F191" t="s">
        <v>1797</v>
      </c>
      <c r="H191" t="str">
        <f t="shared" si="2"/>
        <v>insert into Artist values (940, 'Thaddeus', 'Lam', 'Newport', 'RI', 'Artist');</v>
      </c>
    </row>
    <row r="192" spans="1:8" x14ac:dyDescent="0.5">
      <c r="A192">
        <v>945</v>
      </c>
      <c r="B192" t="s">
        <v>1586</v>
      </c>
      <c r="C192" t="s">
        <v>1358</v>
      </c>
      <c r="D192" t="s">
        <v>1733</v>
      </c>
      <c r="E192" t="s">
        <v>1723</v>
      </c>
      <c r="F192" t="s">
        <v>1948</v>
      </c>
      <c r="H192" t="str">
        <f t="shared" si="2"/>
        <v>insert into Artist values (945, 'Jarod', 'Lambert', 'Hartford', 'CT', 'Sponsor');</v>
      </c>
    </row>
    <row r="193" spans="1:8" x14ac:dyDescent="0.5">
      <c r="A193">
        <v>950</v>
      </c>
      <c r="B193" t="s">
        <v>1572</v>
      </c>
      <c r="C193" t="s">
        <v>1359</v>
      </c>
      <c r="D193" t="s">
        <v>1764</v>
      </c>
      <c r="E193" t="s">
        <v>1727</v>
      </c>
      <c r="F193" t="s">
        <v>1948</v>
      </c>
      <c r="H193" t="str">
        <f t="shared" si="2"/>
        <v>insert into Artist values (950, 'Dale', 'Lancaster', 'Somerset', 'MA', 'Sponsor');</v>
      </c>
    </row>
    <row r="194" spans="1:8" x14ac:dyDescent="0.5">
      <c r="A194">
        <v>955</v>
      </c>
      <c r="B194" t="s">
        <v>1672</v>
      </c>
      <c r="C194" t="s">
        <v>1360</v>
      </c>
      <c r="D194" t="s">
        <v>1724</v>
      </c>
      <c r="E194" t="s">
        <v>1722</v>
      </c>
      <c r="F194" t="s">
        <v>1941</v>
      </c>
      <c r="H194" t="str">
        <f t="shared" si="2"/>
        <v>insert into Artist values (955, 'Millie', 'Lang', 'Kingston', 'RI', 'Student');</v>
      </c>
    </row>
    <row r="195" spans="1:8" x14ac:dyDescent="0.5">
      <c r="A195">
        <v>960</v>
      </c>
      <c r="B195" t="s">
        <v>1694</v>
      </c>
      <c r="C195" t="s">
        <v>1361</v>
      </c>
      <c r="D195" t="s">
        <v>1759</v>
      </c>
      <c r="E195" t="s">
        <v>1722</v>
      </c>
      <c r="F195" t="s">
        <v>1941</v>
      </c>
      <c r="H195" t="str">
        <f t="shared" si="2"/>
        <v>insert into Artist values (960, 'Ruby', 'Larsen', 'South Kingston', 'RI', 'Student');</v>
      </c>
    </row>
    <row r="196" spans="1:8" x14ac:dyDescent="0.5">
      <c r="A196">
        <v>965</v>
      </c>
      <c r="B196" t="s">
        <v>1540</v>
      </c>
      <c r="C196" t="s">
        <v>486</v>
      </c>
      <c r="D196" t="s">
        <v>1729</v>
      </c>
      <c r="E196" t="s">
        <v>1727</v>
      </c>
      <c r="F196" t="s">
        <v>1797</v>
      </c>
      <c r="H196" t="str">
        <f t="shared" si="2"/>
        <v>insert into Artist values (965, 'Brice', 'Lawrence', 'Boston', 'MA', 'Artist');</v>
      </c>
    </row>
    <row r="197" spans="1:8" x14ac:dyDescent="0.5">
      <c r="A197">
        <v>970</v>
      </c>
      <c r="B197" t="s">
        <v>1646</v>
      </c>
      <c r="C197" t="s">
        <v>1362</v>
      </c>
      <c r="D197" t="s">
        <v>1729</v>
      </c>
      <c r="E197" t="s">
        <v>1727</v>
      </c>
      <c r="F197" t="s">
        <v>1946</v>
      </c>
      <c r="H197" t="str">
        <f t="shared" ref="H197:H260" si="3">"insert into Artist values (" &amp; A197 &amp; ", '" &amp;B197 &amp; "', '" &amp; C197 &amp; "', '" &amp; D197 &amp; "', '" &amp; E197 &amp; "', '" &amp; F197 &amp; "');"</f>
        <v>insert into Artist values (970, 'Laila', 'Lawson', 'Boston', 'MA', 'Patron');</v>
      </c>
    </row>
    <row r="198" spans="1:8" x14ac:dyDescent="0.5">
      <c r="A198">
        <v>975</v>
      </c>
      <c r="B198" t="s">
        <v>1663</v>
      </c>
      <c r="C198" t="s">
        <v>1363</v>
      </c>
      <c r="D198" t="s">
        <v>1757</v>
      </c>
      <c r="E198" t="s">
        <v>1727</v>
      </c>
      <c r="F198" t="s">
        <v>1797</v>
      </c>
      <c r="H198" t="str">
        <f t="shared" si="3"/>
        <v>insert into Artist values (975, 'Malia', 'Le', 'Wrentham', 'MA', 'Artist');</v>
      </c>
    </row>
    <row r="199" spans="1:8" x14ac:dyDescent="0.5">
      <c r="A199">
        <v>980</v>
      </c>
      <c r="B199" t="s">
        <v>1659</v>
      </c>
      <c r="C199" t="s">
        <v>1364</v>
      </c>
      <c r="D199" t="s">
        <v>1721</v>
      </c>
      <c r="E199" t="s">
        <v>1722</v>
      </c>
      <c r="F199" t="s">
        <v>1942</v>
      </c>
      <c r="H199" t="str">
        <f t="shared" si="3"/>
        <v>insert into Artist values (980, 'Madeline', 'Leblanc', 'Pawtucket', 'RI', 'Family');</v>
      </c>
    </row>
    <row r="200" spans="1:8" x14ac:dyDescent="0.5">
      <c r="A200">
        <v>985</v>
      </c>
      <c r="B200" t="s">
        <v>1701</v>
      </c>
      <c r="C200" t="s">
        <v>7</v>
      </c>
      <c r="D200" t="s">
        <v>1760</v>
      </c>
      <c r="E200" t="s">
        <v>1722</v>
      </c>
      <c r="F200" t="s">
        <v>1942</v>
      </c>
      <c r="H200" t="str">
        <f t="shared" si="3"/>
        <v>insert into Artist values (985, 'Sienna', 'Lee', 'Exeter', 'RI', 'Family');</v>
      </c>
    </row>
    <row r="201" spans="1:8" x14ac:dyDescent="0.5">
      <c r="A201">
        <v>990</v>
      </c>
      <c r="B201" t="s">
        <v>1541</v>
      </c>
      <c r="C201" t="s">
        <v>1365</v>
      </c>
      <c r="D201" t="s">
        <v>1724</v>
      </c>
      <c r="E201" t="s">
        <v>1722</v>
      </c>
      <c r="F201" t="s">
        <v>1941</v>
      </c>
      <c r="H201" t="str">
        <f t="shared" si="3"/>
        <v>insert into Artist values (990, 'Brigham', 'Lester', 'Kingston', 'RI', 'Student');</v>
      </c>
    </row>
    <row r="202" spans="1:8" x14ac:dyDescent="0.5">
      <c r="A202">
        <v>995</v>
      </c>
      <c r="B202" t="s">
        <v>1668</v>
      </c>
      <c r="C202" t="s">
        <v>1366</v>
      </c>
      <c r="D202" t="s">
        <v>1755</v>
      </c>
      <c r="E202" t="s">
        <v>1727</v>
      </c>
      <c r="F202" t="s">
        <v>1797</v>
      </c>
      <c r="H202" t="str">
        <f t="shared" si="3"/>
        <v>insert into Artist values (995, 'Marisol', 'Levine', 'Taunton', 'MA', 'Artist');</v>
      </c>
    </row>
    <row r="203" spans="1:8" x14ac:dyDescent="0.5">
      <c r="A203">
        <v>1000</v>
      </c>
      <c r="B203" t="s">
        <v>1707</v>
      </c>
      <c r="C203" t="s">
        <v>1122</v>
      </c>
      <c r="D203" t="s">
        <v>1721</v>
      </c>
      <c r="E203" t="s">
        <v>1722</v>
      </c>
      <c r="F203" t="s">
        <v>1797</v>
      </c>
      <c r="H203" t="str">
        <f t="shared" si="3"/>
        <v>insert into Artist values (1000, 'Stevie', 'Li', 'Pawtucket', 'RI', 'Artist');</v>
      </c>
    </row>
    <row r="204" spans="1:8" x14ac:dyDescent="0.5">
      <c r="A204">
        <v>1005</v>
      </c>
      <c r="B204" t="s">
        <v>1588</v>
      </c>
      <c r="C204" t="s">
        <v>1123</v>
      </c>
      <c r="D204" t="s">
        <v>1751</v>
      </c>
      <c r="E204" t="s">
        <v>1722</v>
      </c>
      <c r="F204" t="s">
        <v>1797</v>
      </c>
      <c r="H204" t="str">
        <f t="shared" si="3"/>
        <v>insert into Artist values (1005, 'Giselle', 'Lin', 'Warwick', 'RI', 'Artist');</v>
      </c>
    </row>
    <row r="205" spans="1:8" x14ac:dyDescent="0.5">
      <c r="A205">
        <v>1010</v>
      </c>
      <c r="B205" t="s">
        <v>802</v>
      </c>
      <c r="C205" t="s">
        <v>186</v>
      </c>
      <c r="D205" t="s">
        <v>1736</v>
      </c>
      <c r="E205" t="s">
        <v>1737</v>
      </c>
      <c r="F205" t="s">
        <v>1797</v>
      </c>
      <c r="H205" t="str">
        <f t="shared" si="3"/>
        <v>insert into Artist values (1010, 'Marie', 'Lindsey', 'Brattleboro', 'VT', 'Artist');</v>
      </c>
    </row>
    <row r="206" spans="1:8" x14ac:dyDescent="0.5">
      <c r="A206">
        <v>1015</v>
      </c>
      <c r="B206" t="s">
        <v>1645</v>
      </c>
      <c r="C206" t="s">
        <v>1367</v>
      </c>
      <c r="D206" t="s">
        <v>1748</v>
      </c>
      <c r="E206" t="s">
        <v>1749</v>
      </c>
      <c r="F206" t="s">
        <v>1797</v>
      </c>
      <c r="H206" t="str">
        <f t="shared" si="3"/>
        <v>insert into Artist values (1015, 'Yuri', 'Little', 'Seattle', 'WA', 'Artist');</v>
      </c>
    </row>
    <row r="207" spans="1:8" x14ac:dyDescent="0.5">
      <c r="A207">
        <v>1020</v>
      </c>
      <c r="B207" t="s">
        <v>1593</v>
      </c>
      <c r="C207" t="s">
        <v>279</v>
      </c>
      <c r="D207" t="s">
        <v>1725</v>
      </c>
      <c r="E207" t="s">
        <v>1722</v>
      </c>
      <c r="F207" t="s">
        <v>1942</v>
      </c>
      <c r="H207" t="str">
        <f t="shared" si="3"/>
        <v>insert into Artist values (1020, 'Janelle', 'Liu', 'Narragansett', 'RI', 'Family');</v>
      </c>
    </row>
    <row r="208" spans="1:8" x14ac:dyDescent="0.5">
      <c r="A208">
        <v>1025</v>
      </c>
      <c r="B208" t="s">
        <v>1594</v>
      </c>
      <c r="C208" t="s">
        <v>279</v>
      </c>
      <c r="D208" t="s">
        <v>1725</v>
      </c>
      <c r="E208" t="s">
        <v>1722</v>
      </c>
      <c r="F208" t="s">
        <v>1797</v>
      </c>
      <c r="H208" t="str">
        <f t="shared" si="3"/>
        <v>insert into Artist values (1025, 'Jazmine', 'Liu', 'Narragansett', 'RI', 'Artist');</v>
      </c>
    </row>
    <row r="209" spans="1:8" x14ac:dyDescent="0.5">
      <c r="A209">
        <v>1030</v>
      </c>
      <c r="B209" t="s">
        <v>1541</v>
      </c>
      <c r="C209" t="s">
        <v>1368</v>
      </c>
      <c r="D209" t="s">
        <v>1758</v>
      </c>
      <c r="E209" t="s">
        <v>1722</v>
      </c>
      <c r="F209" t="s">
        <v>1797</v>
      </c>
      <c r="H209" t="str">
        <f t="shared" si="3"/>
        <v>insert into Artist values (1030, 'Brigham', 'Lopez', 'Newport', 'RI', 'Artist');</v>
      </c>
    </row>
    <row r="210" spans="1:8" x14ac:dyDescent="0.5">
      <c r="A210">
        <v>1035</v>
      </c>
      <c r="B210" t="s">
        <v>45</v>
      </c>
      <c r="C210" t="s">
        <v>1369</v>
      </c>
      <c r="D210" t="s">
        <v>1733</v>
      </c>
      <c r="E210" t="s">
        <v>1723</v>
      </c>
      <c r="F210" t="s">
        <v>1947</v>
      </c>
      <c r="H210" t="str">
        <f t="shared" si="3"/>
        <v>insert into Artist values (1035, 'Jeremiah', 'Lonzano', 'Hartford', 'CT', 'Benefactor');</v>
      </c>
    </row>
    <row r="211" spans="1:8" x14ac:dyDescent="0.5">
      <c r="A211">
        <v>1040</v>
      </c>
      <c r="B211" t="s">
        <v>1675</v>
      </c>
      <c r="C211" t="s">
        <v>1370</v>
      </c>
      <c r="D211" t="s">
        <v>1763</v>
      </c>
      <c r="E211" t="s">
        <v>1727</v>
      </c>
      <c r="F211" t="s">
        <v>1797</v>
      </c>
      <c r="H211" t="str">
        <f t="shared" si="3"/>
        <v>insert into Artist values (1040, 'Nadia', 'Luna', 'Dartmouth', 'MA', 'Artist');</v>
      </c>
    </row>
    <row r="212" spans="1:8" x14ac:dyDescent="0.5">
      <c r="A212">
        <v>1045</v>
      </c>
      <c r="B212" t="s">
        <v>1555</v>
      </c>
      <c r="C212" t="s">
        <v>1371</v>
      </c>
      <c r="D212" t="s">
        <v>1724</v>
      </c>
      <c r="E212" t="s">
        <v>1722</v>
      </c>
      <c r="F212" t="s">
        <v>1797</v>
      </c>
      <c r="H212" t="str">
        <f t="shared" si="3"/>
        <v>insert into Artist values (1045, 'Dorothy', 'MacDonald', 'Kingston', 'RI', 'Artist');</v>
      </c>
    </row>
    <row r="213" spans="1:8" x14ac:dyDescent="0.5">
      <c r="A213">
        <v>1050</v>
      </c>
      <c r="B213" t="s">
        <v>1555</v>
      </c>
      <c r="C213" t="s">
        <v>1371</v>
      </c>
      <c r="D213" t="s">
        <v>1724</v>
      </c>
      <c r="E213" t="s">
        <v>1722</v>
      </c>
      <c r="F213" t="s">
        <v>1797</v>
      </c>
      <c r="H213" t="str">
        <f t="shared" si="3"/>
        <v>insert into Artist values (1050, 'Dorothy', 'MacDonald', 'Kingston', 'RI', 'Artist');</v>
      </c>
    </row>
    <row r="214" spans="1:8" x14ac:dyDescent="0.5">
      <c r="A214">
        <v>1055</v>
      </c>
      <c r="B214" t="s">
        <v>1655</v>
      </c>
      <c r="C214" t="s">
        <v>1372</v>
      </c>
      <c r="D214" t="s">
        <v>1729</v>
      </c>
      <c r="E214" t="s">
        <v>1727</v>
      </c>
      <c r="F214" t="s">
        <v>1797</v>
      </c>
      <c r="H214" t="str">
        <f t="shared" si="3"/>
        <v>insert into Artist values (1055, 'Lucia', 'Malone', 'Boston', 'MA', 'Artist');</v>
      </c>
    </row>
    <row r="215" spans="1:8" x14ac:dyDescent="0.5">
      <c r="A215">
        <v>1060</v>
      </c>
      <c r="B215" t="s">
        <v>1594</v>
      </c>
      <c r="C215" t="s">
        <v>1373</v>
      </c>
      <c r="D215" t="s">
        <v>1531</v>
      </c>
      <c r="E215" t="s">
        <v>1722</v>
      </c>
      <c r="F215" t="s">
        <v>1797</v>
      </c>
      <c r="H215" t="str">
        <f t="shared" si="3"/>
        <v>insert into Artist values (1060, 'Jazmine', 'Maloney', 'Bristol', 'RI', 'Artist');</v>
      </c>
    </row>
    <row r="216" spans="1:8" x14ac:dyDescent="0.5">
      <c r="A216">
        <v>1065</v>
      </c>
      <c r="B216" t="s">
        <v>1719</v>
      </c>
      <c r="C216" t="s">
        <v>1374</v>
      </c>
      <c r="D216" t="s">
        <v>1755</v>
      </c>
      <c r="E216" t="s">
        <v>1727</v>
      </c>
      <c r="F216" t="s">
        <v>1797</v>
      </c>
      <c r="H216" t="str">
        <f t="shared" si="3"/>
        <v>insert into Artist values (1065, 'Yara', 'Manning', 'Taunton', 'MA', 'Artist');</v>
      </c>
    </row>
    <row r="217" spans="1:8" x14ac:dyDescent="0.5">
      <c r="A217">
        <v>1070</v>
      </c>
      <c r="B217" t="s">
        <v>1603</v>
      </c>
      <c r="C217" t="s">
        <v>1375</v>
      </c>
      <c r="D217" t="s">
        <v>1726</v>
      </c>
      <c r="E217" t="s">
        <v>1722</v>
      </c>
      <c r="F217" t="s">
        <v>1797</v>
      </c>
      <c r="H217" t="str">
        <f t="shared" si="3"/>
        <v>insert into Artist values (1070, 'Jacqueline', 'Marquez', 'Providence', 'RI', 'Artist');</v>
      </c>
    </row>
    <row r="218" spans="1:8" x14ac:dyDescent="0.5">
      <c r="A218">
        <v>1075</v>
      </c>
      <c r="B218" t="s">
        <v>1546</v>
      </c>
      <c r="C218" t="s">
        <v>1376</v>
      </c>
      <c r="D218" t="s">
        <v>1760</v>
      </c>
      <c r="E218" t="s">
        <v>1722</v>
      </c>
      <c r="F218" t="s">
        <v>1797</v>
      </c>
      <c r="H218" t="str">
        <f t="shared" si="3"/>
        <v>insert into Artist values (1075, 'Cassandra', 'Marsh', 'Exeter', 'RI', 'Artist');</v>
      </c>
    </row>
    <row r="219" spans="1:8" x14ac:dyDescent="0.5">
      <c r="A219">
        <v>1080</v>
      </c>
      <c r="B219" t="s">
        <v>1666</v>
      </c>
      <c r="C219" t="s">
        <v>1377</v>
      </c>
      <c r="D219" t="s">
        <v>1728</v>
      </c>
      <c r="E219" t="s">
        <v>1727</v>
      </c>
      <c r="F219" t="s">
        <v>1948</v>
      </c>
      <c r="H219" t="str">
        <f t="shared" si="3"/>
        <v>insert into Artist values (1080, 'Margot', 'Martin', 'Cambridge', 'MA', 'Sponsor');</v>
      </c>
    </row>
    <row r="220" spans="1:8" x14ac:dyDescent="0.5">
      <c r="A220">
        <v>1085</v>
      </c>
      <c r="B220" t="s">
        <v>1624</v>
      </c>
      <c r="C220" t="s">
        <v>1378</v>
      </c>
      <c r="D220" t="s">
        <v>1759</v>
      </c>
      <c r="E220" t="s">
        <v>1722</v>
      </c>
      <c r="F220" t="s">
        <v>1946</v>
      </c>
      <c r="H220" t="str">
        <f t="shared" si="3"/>
        <v>insert into Artist values (1085, 'Marshall', 'Martinez', 'South Kingston', 'RI', 'Patron');</v>
      </c>
    </row>
    <row r="221" spans="1:8" x14ac:dyDescent="0.5">
      <c r="A221">
        <v>1090</v>
      </c>
      <c r="B221" t="s">
        <v>1614</v>
      </c>
      <c r="C221" t="s">
        <v>1379</v>
      </c>
      <c r="D221" t="s">
        <v>1724</v>
      </c>
      <c r="E221" t="s">
        <v>1722</v>
      </c>
      <c r="F221" t="s">
        <v>1941</v>
      </c>
      <c r="H221" t="str">
        <f t="shared" si="3"/>
        <v>insert into Artist values (1090, 'Karla', 'Mason', 'Kingston', 'RI', 'Student');</v>
      </c>
    </row>
    <row r="222" spans="1:8" x14ac:dyDescent="0.5">
      <c r="A222">
        <v>1095</v>
      </c>
      <c r="B222" t="s">
        <v>1704</v>
      </c>
      <c r="C222" t="s">
        <v>1380</v>
      </c>
      <c r="D222" t="s">
        <v>1756</v>
      </c>
      <c r="E222" t="s">
        <v>1722</v>
      </c>
      <c r="F222" t="s">
        <v>1797</v>
      </c>
      <c r="H222" t="str">
        <f t="shared" si="3"/>
        <v>insert into Artist values (1095, 'Sky', 'Massey', 'Scituate', 'RI', 'Artist');</v>
      </c>
    </row>
    <row r="223" spans="1:8" x14ac:dyDescent="0.5">
      <c r="A223">
        <v>1100</v>
      </c>
      <c r="B223" t="s">
        <v>1629</v>
      </c>
      <c r="C223" t="s">
        <v>1381</v>
      </c>
      <c r="D223" t="s">
        <v>1736</v>
      </c>
      <c r="E223" t="s">
        <v>1737</v>
      </c>
      <c r="F223" t="s">
        <v>1797</v>
      </c>
      <c r="H223" t="str">
        <f t="shared" si="3"/>
        <v>insert into Artist values (1100, 'Rhys', 'Mathis', 'Brattleboro', 'VT', 'Artist');</v>
      </c>
    </row>
    <row r="224" spans="1:8" x14ac:dyDescent="0.5">
      <c r="A224">
        <v>1105</v>
      </c>
      <c r="B224" t="s">
        <v>1640</v>
      </c>
      <c r="C224" t="s">
        <v>1382</v>
      </c>
      <c r="D224" t="s">
        <v>1734</v>
      </c>
      <c r="E224" t="s">
        <v>1723</v>
      </c>
      <c r="F224" t="s">
        <v>1797</v>
      </c>
      <c r="H224" t="str">
        <f t="shared" si="3"/>
        <v>insert into Artist values (1105, 'Timothy', 'Maxwell', 'New Haven', 'CT', 'Artist');</v>
      </c>
    </row>
    <row r="225" spans="1:8" x14ac:dyDescent="0.5">
      <c r="A225">
        <v>1110</v>
      </c>
      <c r="B225" t="s">
        <v>1567</v>
      </c>
      <c r="C225" t="s">
        <v>1383</v>
      </c>
      <c r="D225" t="s">
        <v>1721</v>
      </c>
      <c r="E225" t="s">
        <v>1722</v>
      </c>
      <c r="F225" t="s">
        <v>1947</v>
      </c>
      <c r="H225" t="str">
        <f t="shared" si="3"/>
        <v>insert into Artist values (1110, 'Ember', 'Mayer', 'Pawtucket', 'RI', 'Benefactor');</v>
      </c>
    </row>
    <row r="226" spans="1:8" x14ac:dyDescent="0.5">
      <c r="A226">
        <v>1115</v>
      </c>
      <c r="B226" t="s">
        <v>1686</v>
      </c>
      <c r="C226" t="s">
        <v>1384</v>
      </c>
      <c r="D226" t="s">
        <v>1721</v>
      </c>
      <c r="E226" t="s">
        <v>1722</v>
      </c>
      <c r="F226" t="s">
        <v>1942</v>
      </c>
      <c r="H226" t="str">
        <f t="shared" si="3"/>
        <v>insert into Artist values (1115, 'Raina', 'McBride', 'Pawtucket', 'RI', 'Family');</v>
      </c>
    </row>
    <row r="227" spans="1:8" x14ac:dyDescent="0.5">
      <c r="A227">
        <v>1120</v>
      </c>
      <c r="B227" t="s">
        <v>1618</v>
      </c>
      <c r="C227" t="s">
        <v>1385</v>
      </c>
      <c r="D227" t="s">
        <v>1721</v>
      </c>
      <c r="E227" t="s">
        <v>1722</v>
      </c>
      <c r="F227" t="s">
        <v>1797</v>
      </c>
      <c r="H227" t="str">
        <f t="shared" si="3"/>
        <v>insert into Artist values (1120, 'Klaus', 'McClure', 'Pawtucket', 'RI', 'Artist');</v>
      </c>
    </row>
    <row r="228" spans="1:8" x14ac:dyDescent="0.5">
      <c r="A228">
        <v>1125</v>
      </c>
      <c r="B228" t="s">
        <v>56</v>
      </c>
      <c r="C228" t="s">
        <v>1386</v>
      </c>
      <c r="D228" t="s">
        <v>1751</v>
      </c>
      <c r="E228" t="s">
        <v>1722</v>
      </c>
      <c r="F228" t="s">
        <v>1797</v>
      </c>
      <c r="H228" t="str">
        <f t="shared" si="3"/>
        <v>insert into Artist values (1125, 'George', 'McCormick', 'Warwick', 'RI', 'Artist');</v>
      </c>
    </row>
    <row r="229" spans="1:8" x14ac:dyDescent="0.5">
      <c r="A229">
        <v>1130</v>
      </c>
      <c r="B229" t="s">
        <v>1626</v>
      </c>
      <c r="C229" t="s">
        <v>1387</v>
      </c>
      <c r="D229" t="s">
        <v>1726</v>
      </c>
      <c r="E229" t="s">
        <v>1722</v>
      </c>
      <c r="F229" t="s">
        <v>1797</v>
      </c>
      <c r="H229" t="str">
        <f t="shared" si="3"/>
        <v>insert into Artist values (1130, 'Merrick', 'McCoy', 'Providence', 'RI', 'Artist');</v>
      </c>
    </row>
    <row r="230" spans="1:8" x14ac:dyDescent="0.5">
      <c r="A230">
        <v>1135</v>
      </c>
      <c r="B230" t="s">
        <v>1652</v>
      </c>
      <c r="C230" t="s">
        <v>1388</v>
      </c>
      <c r="D230" t="s">
        <v>99</v>
      </c>
      <c r="E230" t="s">
        <v>1722</v>
      </c>
      <c r="F230" t="s">
        <v>1797</v>
      </c>
      <c r="H230" t="str">
        <f t="shared" si="3"/>
        <v>insert into Artist values (1135, 'Lilith', 'McDaniel', 'Johnston', 'RI', 'Artist');</v>
      </c>
    </row>
    <row r="231" spans="1:8" x14ac:dyDescent="0.5">
      <c r="A231">
        <v>1140</v>
      </c>
      <c r="B231" t="s">
        <v>32</v>
      </c>
      <c r="C231" t="s">
        <v>1389</v>
      </c>
      <c r="D231" t="s">
        <v>1733</v>
      </c>
      <c r="E231" t="s">
        <v>1723</v>
      </c>
      <c r="F231" t="s">
        <v>1797</v>
      </c>
      <c r="H231" t="str">
        <f t="shared" si="3"/>
        <v>insert into Artist values (1140, 'Diana', 'Meadeows', 'Hartford', 'CT', 'Artist');</v>
      </c>
    </row>
    <row r="232" spans="1:8" x14ac:dyDescent="0.5">
      <c r="A232">
        <v>1145</v>
      </c>
      <c r="B232" t="s">
        <v>1594</v>
      </c>
      <c r="C232" t="s">
        <v>1390</v>
      </c>
      <c r="D232" t="s">
        <v>1759</v>
      </c>
      <c r="E232" t="s">
        <v>1722</v>
      </c>
      <c r="F232" t="s">
        <v>1941</v>
      </c>
      <c r="H232" t="str">
        <f t="shared" si="3"/>
        <v>insert into Artist values (1145, 'Jazmine', 'Medina', 'South Kingston', 'RI', 'Student');</v>
      </c>
    </row>
    <row r="233" spans="1:8" x14ac:dyDescent="0.5">
      <c r="A233">
        <v>1150</v>
      </c>
      <c r="B233" t="s">
        <v>1712</v>
      </c>
      <c r="C233" t="s">
        <v>1391</v>
      </c>
      <c r="D233" t="s">
        <v>1724</v>
      </c>
      <c r="E233" t="s">
        <v>1722</v>
      </c>
      <c r="F233" t="s">
        <v>1941</v>
      </c>
      <c r="H233" t="str">
        <f t="shared" si="3"/>
        <v>insert into Artist values (1150, 'Trinity', 'Melendez', 'Kingston', 'RI', 'Student');</v>
      </c>
    </row>
    <row r="234" spans="1:8" x14ac:dyDescent="0.5">
      <c r="A234">
        <v>1155</v>
      </c>
      <c r="B234" t="s">
        <v>1532</v>
      </c>
      <c r="C234" t="s">
        <v>1392</v>
      </c>
      <c r="D234" t="s">
        <v>1531</v>
      </c>
      <c r="E234" t="s">
        <v>1722</v>
      </c>
      <c r="F234" t="s">
        <v>1797</v>
      </c>
      <c r="H234" t="str">
        <f t="shared" si="3"/>
        <v>insert into Artist values (1155, 'Brittany', 'Mercado', 'Bristol', 'RI', 'Artist');</v>
      </c>
    </row>
    <row r="235" spans="1:8" x14ac:dyDescent="0.5">
      <c r="A235">
        <v>1160</v>
      </c>
      <c r="B235" t="s">
        <v>1599</v>
      </c>
      <c r="C235" t="s">
        <v>1393</v>
      </c>
      <c r="D235" t="s">
        <v>1725</v>
      </c>
      <c r="E235" t="s">
        <v>1722</v>
      </c>
      <c r="F235" t="s">
        <v>1797</v>
      </c>
      <c r="H235" t="str">
        <f t="shared" si="3"/>
        <v>insert into Artist values (1160, 'Joselyn', 'Merrill', 'Narragansett', 'RI', 'Artist');</v>
      </c>
    </row>
    <row r="236" spans="1:8" x14ac:dyDescent="0.5">
      <c r="A236">
        <v>1165</v>
      </c>
      <c r="B236" t="s">
        <v>1710</v>
      </c>
      <c r="C236" t="s">
        <v>1394</v>
      </c>
      <c r="D236" t="s">
        <v>1751</v>
      </c>
      <c r="E236" t="s">
        <v>1722</v>
      </c>
      <c r="F236" t="s">
        <v>1797</v>
      </c>
      <c r="H236" t="str">
        <f t="shared" si="3"/>
        <v>insert into Artist values (1165, 'Tinsley', 'Meyer', 'Warwick', 'RI', 'Artist');</v>
      </c>
    </row>
    <row r="237" spans="1:8" x14ac:dyDescent="0.5">
      <c r="A237">
        <v>1170</v>
      </c>
      <c r="B237" t="s">
        <v>1560</v>
      </c>
      <c r="C237" t="s">
        <v>16</v>
      </c>
      <c r="D237" t="s">
        <v>1755</v>
      </c>
      <c r="E237" t="s">
        <v>1727</v>
      </c>
      <c r="F237" t="s">
        <v>1797</v>
      </c>
      <c r="H237" t="str">
        <f t="shared" si="3"/>
        <v>insert into Artist values (1170, 'Delaney', 'Michael', 'Taunton', 'MA', 'Artist');</v>
      </c>
    </row>
    <row r="238" spans="1:8" x14ac:dyDescent="0.5">
      <c r="A238">
        <v>1175</v>
      </c>
      <c r="B238" t="s">
        <v>1649</v>
      </c>
      <c r="C238" t="s">
        <v>1395</v>
      </c>
      <c r="D238" t="s">
        <v>1721</v>
      </c>
      <c r="E238" t="s">
        <v>1722</v>
      </c>
      <c r="F238" t="s">
        <v>1797</v>
      </c>
      <c r="H238" t="str">
        <f t="shared" si="3"/>
        <v>insert into Artist values (1175, 'Lexi', 'Middleton', 'Pawtucket', 'RI', 'Artist');</v>
      </c>
    </row>
    <row r="239" spans="1:8" x14ac:dyDescent="0.5">
      <c r="A239">
        <v>1180</v>
      </c>
      <c r="B239" t="s">
        <v>1586</v>
      </c>
      <c r="C239" t="s">
        <v>1396</v>
      </c>
      <c r="D239" t="s">
        <v>1742</v>
      </c>
      <c r="E239" t="s">
        <v>1743</v>
      </c>
      <c r="F239" t="s">
        <v>1947</v>
      </c>
      <c r="H239" t="str">
        <f t="shared" si="3"/>
        <v>insert into Artist values (1180, 'Jarod', 'Miles', 'Portsmouth', 'ME', 'Benefactor');</v>
      </c>
    </row>
    <row r="240" spans="1:8" x14ac:dyDescent="0.5">
      <c r="A240">
        <v>1185</v>
      </c>
      <c r="B240" t="s">
        <v>1691</v>
      </c>
      <c r="C240" t="s">
        <v>330</v>
      </c>
      <c r="D240" t="s">
        <v>1756</v>
      </c>
      <c r="E240" t="s">
        <v>1722</v>
      </c>
      <c r="F240" t="s">
        <v>1941</v>
      </c>
      <c r="H240" t="str">
        <f t="shared" si="3"/>
        <v>insert into Artist values (1185, 'Rosa', 'Miller', 'Scituate', 'RI', 'Student');</v>
      </c>
    </row>
    <row r="241" spans="1:8" x14ac:dyDescent="0.5">
      <c r="A241">
        <v>1190</v>
      </c>
      <c r="B241" t="s">
        <v>1549</v>
      </c>
      <c r="C241" t="s">
        <v>631</v>
      </c>
      <c r="D241" t="s">
        <v>1724</v>
      </c>
      <c r="E241" t="s">
        <v>1722</v>
      </c>
      <c r="F241" t="s">
        <v>1797</v>
      </c>
      <c r="H241" t="str">
        <f t="shared" si="3"/>
        <v>insert into Artist values (1190, 'Chanel', 'Mitchell', 'Kingston', 'RI', 'Artist');</v>
      </c>
    </row>
    <row r="242" spans="1:8" x14ac:dyDescent="0.5">
      <c r="A242">
        <v>1195</v>
      </c>
      <c r="B242" t="s">
        <v>28</v>
      </c>
      <c r="C242" t="s">
        <v>1397</v>
      </c>
      <c r="D242" t="s">
        <v>1756</v>
      </c>
      <c r="E242" t="s">
        <v>1722</v>
      </c>
      <c r="F242" t="s">
        <v>1797</v>
      </c>
      <c r="H242" t="str">
        <f t="shared" si="3"/>
        <v>insert into Artist values (1195, 'Laura', 'Molina', 'Scituate', 'RI', 'Artist');</v>
      </c>
    </row>
    <row r="243" spans="1:8" x14ac:dyDescent="0.5">
      <c r="A243">
        <v>1200</v>
      </c>
      <c r="B243" t="s">
        <v>1642</v>
      </c>
      <c r="C243" t="s">
        <v>1398</v>
      </c>
      <c r="D243" t="s">
        <v>1729</v>
      </c>
      <c r="E243" t="s">
        <v>1727</v>
      </c>
      <c r="F243" t="s">
        <v>1797</v>
      </c>
      <c r="H243" t="str">
        <f t="shared" si="3"/>
        <v>insert into Artist values (1200, 'Waldo', 'Moon', 'Boston', 'MA', 'Artist');</v>
      </c>
    </row>
    <row r="244" spans="1:8" x14ac:dyDescent="0.5">
      <c r="A244">
        <v>1205</v>
      </c>
      <c r="B244" t="s">
        <v>1602</v>
      </c>
      <c r="C244" t="s">
        <v>112</v>
      </c>
      <c r="D244" t="s">
        <v>1726</v>
      </c>
      <c r="E244" t="s">
        <v>1722</v>
      </c>
      <c r="F244" t="s">
        <v>1948</v>
      </c>
      <c r="H244" t="str">
        <f t="shared" si="3"/>
        <v>insert into Artist values (1205, 'Jaylee', 'Moore', 'Providence', 'RI', 'Sponsor');</v>
      </c>
    </row>
    <row r="245" spans="1:8" x14ac:dyDescent="0.5">
      <c r="A245">
        <v>1210</v>
      </c>
      <c r="B245" t="s">
        <v>1626</v>
      </c>
      <c r="C245" t="s">
        <v>1399</v>
      </c>
      <c r="D245" t="s">
        <v>1753</v>
      </c>
      <c r="E245" t="s">
        <v>1722</v>
      </c>
      <c r="F245" t="s">
        <v>1797</v>
      </c>
      <c r="H245" t="str">
        <f t="shared" si="3"/>
        <v>insert into Artist values (1210, 'Merrick', 'Morales', 'Woonsocket', 'RI', 'Artist');</v>
      </c>
    </row>
    <row r="246" spans="1:8" x14ac:dyDescent="0.5">
      <c r="A246">
        <v>1215</v>
      </c>
      <c r="B246" t="s">
        <v>1656</v>
      </c>
      <c r="C246" t="s">
        <v>1400</v>
      </c>
      <c r="D246" t="s">
        <v>1733</v>
      </c>
      <c r="E246" t="s">
        <v>1723</v>
      </c>
      <c r="F246" t="s">
        <v>1797</v>
      </c>
      <c r="H246" t="str">
        <f t="shared" si="3"/>
        <v>insert into Artist values (1215, 'Luella', 'Morris', 'Hartford', 'CT', 'Artist');</v>
      </c>
    </row>
    <row r="247" spans="1:8" x14ac:dyDescent="0.5">
      <c r="A247">
        <v>1220</v>
      </c>
      <c r="B247" t="s">
        <v>1548</v>
      </c>
      <c r="C247" t="s">
        <v>1401</v>
      </c>
      <c r="D247" t="s">
        <v>1721</v>
      </c>
      <c r="E247" t="s">
        <v>1722</v>
      </c>
      <c r="F247" t="s">
        <v>1797</v>
      </c>
      <c r="H247" t="str">
        <f t="shared" si="3"/>
        <v>insert into Artist values (1220, 'Celeste', 'Moses', 'Pawtucket', 'RI', 'Artist');</v>
      </c>
    </row>
    <row r="248" spans="1:8" x14ac:dyDescent="0.5">
      <c r="A248">
        <v>1225</v>
      </c>
      <c r="B248" t="s">
        <v>1424</v>
      </c>
      <c r="C248" t="s">
        <v>1402</v>
      </c>
      <c r="D248" t="s">
        <v>1740</v>
      </c>
      <c r="E248" t="s">
        <v>1741</v>
      </c>
      <c r="F248" t="s">
        <v>1797</v>
      </c>
      <c r="H248" t="str">
        <f t="shared" si="3"/>
        <v>insert into Artist values (1225, 'Patrick', 'Murphy', 'Nashua', 'NH', 'Artist');</v>
      </c>
    </row>
    <row r="249" spans="1:8" x14ac:dyDescent="0.5">
      <c r="A249">
        <v>1230</v>
      </c>
      <c r="B249" t="s">
        <v>1678</v>
      </c>
      <c r="C249" t="s">
        <v>1403</v>
      </c>
      <c r="D249" t="s">
        <v>1291</v>
      </c>
      <c r="E249" t="s">
        <v>1727</v>
      </c>
      <c r="F249" t="s">
        <v>1797</v>
      </c>
      <c r="H249" t="str">
        <f t="shared" si="3"/>
        <v>insert into Artist values (1230, 'Paige', 'Navarro', 'Franklin', 'MA', 'Artist');</v>
      </c>
    </row>
    <row r="250" spans="1:8" x14ac:dyDescent="0.5">
      <c r="A250">
        <v>1235</v>
      </c>
      <c r="B250" t="s">
        <v>1675</v>
      </c>
      <c r="C250" t="s">
        <v>1404</v>
      </c>
      <c r="D250" t="s">
        <v>1725</v>
      </c>
      <c r="E250" t="s">
        <v>1722</v>
      </c>
      <c r="F250" t="s">
        <v>1797</v>
      </c>
      <c r="H250" t="str">
        <f t="shared" si="3"/>
        <v>insert into Artist values (1235, 'Nadia', 'Newman', 'Narragansett', 'RI', 'Artist');</v>
      </c>
    </row>
    <row r="251" spans="1:8" x14ac:dyDescent="0.5">
      <c r="A251">
        <v>1240</v>
      </c>
      <c r="B251" t="s">
        <v>1606</v>
      </c>
      <c r="C251" t="s">
        <v>1405</v>
      </c>
      <c r="D251" t="s">
        <v>1728</v>
      </c>
      <c r="E251" t="s">
        <v>1727</v>
      </c>
      <c r="F251" t="s">
        <v>1942</v>
      </c>
      <c r="H251" t="str">
        <f t="shared" si="3"/>
        <v>insert into Artist values (1240, 'Jennifer', 'Nguyen', 'Cambridge', 'MA', 'Family');</v>
      </c>
    </row>
    <row r="252" spans="1:8" x14ac:dyDescent="0.5">
      <c r="A252">
        <v>1245</v>
      </c>
      <c r="B252" t="s">
        <v>1627</v>
      </c>
      <c r="C252" t="s">
        <v>1407</v>
      </c>
      <c r="D252" t="s">
        <v>1744</v>
      </c>
      <c r="E252" t="s">
        <v>1723</v>
      </c>
      <c r="F252" t="s">
        <v>1946</v>
      </c>
      <c r="H252" t="str">
        <f t="shared" si="3"/>
        <v>insert into Artist values (1245, 'Pablo', 'Nichols', 'Greenwich', 'CT', 'Patron');</v>
      </c>
    </row>
    <row r="253" spans="1:8" x14ac:dyDescent="0.5">
      <c r="A253">
        <v>1250</v>
      </c>
      <c r="B253" t="s">
        <v>1569</v>
      </c>
      <c r="C253" t="s">
        <v>1408</v>
      </c>
      <c r="D253" t="s">
        <v>1721</v>
      </c>
      <c r="E253" t="s">
        <v>1722</v>
      </c>
      <c r="F253" t="s">
        <v>1797</v>
      </c>
      <c r="H253" t="str">
        <f t="shared" si="3"/>
        <v>insert into Artist values (1250, 'Carson', 'Noble', 'Pawtucket', 'RI', 'Artist');</v>
      </c>
    </row>
    <row r="254" spans="1:8" x14ac:dyDescent="0.5">
      <c r="A254">
        <v>1255</v>
      </c>
      <c r="B254" t="s">
        <v>1675</v>
      </c>
      <c r="C254" t="s">
        <v>1406</v>
      </c>
      <c r="D254" t="s">
        <v>1724</v>
      </c>
      <c r="E254" t="s">
        <v>1722</v>
      </c>
      <c r="F254" t="s">
        <v>1947</v>
      </c>
      <c r="H254" t="str">
        <f t="shared" si="3"/>
        <v>insert into Artist values (1255, 'Nadia', 'Nolan', 'Kingston', 'RI', 'Benefactor');</v>
      </c>
    </row>
    <row r="255" spans="1:8" x14ac:dyDescent="0.5">
      <c r="A255">
        <v>1260</v>
      </c>
      <c r="B255" t="s">
        <v>1593</v>
      </c>
      <c r="C255" t="s">
        <v>1409</v>
      </c>
      <c r="D255" t="s">
        <v>1734</v>
      </c>
      <c r="E255" t="s">
        <v>1723</v>
      </c>
      <c r="F255" t="s">
        <v>1797</v>
      </c>
      <c r="H255" t="str">
        <f t="shared" si="3"/>
        <v>insert into Artist values (1260, 'Janelle', 'Norton', 'New Haven', 'CT', 'Artist');</v>
      </c>
    </row>
    <row r="256" spans="1:8" x14ac:dyDescent="0.5">
      <c r="A256">
        <v>1265</v>
      </c>
      <c r="B256" t="s">
        <v>1701</v>
      </c>
      <c r="C256" t="s">
        <v>1409</v>
      </c>
      <c r="D256" t="s">
        <v>1734</v>
      </c>
      <c r="E256" t="s">
        <v>1723</v>
      </c>
      <c r="F256" t="s">
        <v>1941</v>
      </c>
      <c r="H256" t="str">
        <f t="shared" si="3"/>
        <v>insert into Artist values (1265, 'Sienna', 'Norton', 'New Haven', 'CT', 'Student');</v>
      </c>
    </row>
    <row r="257" spans="1:8" x14ac:dyDescent="0.5">
      <c r="A257">
        <v>1270</v>
      </c>
      <c r="B257" t="s">
        <v>1558</v>
      </c>
      <c r="C257" t="s">
        <v>1410</v>
      </c>
      <c r="D257" t="s">
        <v>1748</v>
      </c>
      <c r="E257" t="s">
        <v>1749</v>
      </c>
      <c r="F257" t="s">
        <v>1797</v>
      </c>
      <c r="H257" t="str">
        <f t="shared" si="3"/>
        <v>insert into Artist values (1270, 'Dani', 'Novak', 'Seattle', 'WA', 'Artist');</v>
      </c>
    </row>
    <row r="258" spans="1:8" x14ac:dyDescent="0.5">
      <c r="A258">
        <v>1275</v>
      </c>
      <c r="B258" t="s">
        <v>1522</v>
      </c>
      <c r="C258" t="s">
        <v>1411</v>
      </c>
      <c r="D258" t="s">
        <v>1721</v>
      </c>
      <c r="E258" t="s">
        <v>1722</v>
      </c>
      <c r="F258" t="s">
        <v>1797</v>
      </c>
      <c r="H258" t="str">
        <f t="shared" si="3"/>
        <v>insert into Artist values (1275, 'Arabella', 'Oliver', 'Pawtucket', 'RI', 'Artist');</v>
      </c>
    </row>
    <row r="259" spans="1:8" x14ac:dyDescent="0.5">
      <c r="A259">
        <v>1280</v>
      </c>
      <c r="B259" t="s">
        <v>886</v>
      </c>
      <c r="C259" t="s">
        <v>1411</v>
      </c>
      <c r="D259" t="s">
        <v>1721</v>
      </c>
      <c r="E259" t="s">
        <v>1722</v>
      </c>
      <c r="F259" t="s">
        <v>1948</v>
      </c>
      <c r="H259" t="str">
        <f t="shared" si="3"/>
        <v>insert into Artist values (1280, 'Sara', 'Oliver', 'Pawtucket', 'RI', 'Sponsor');</v>
      </c>
    </row>
    <row r="260" spans="1:8" x14ac:dyDescent="0.5">
      <c r="A260">
        <v>1285</v>
      </c>
      <c r="B260" t="s">
        <v>1698</v>
      </c>
      <c r="C260" t="s">
        <v>1411</v>
      </c>
      <c r="D260" t="s">
        <v>1721</v>
      </c>
      <c r="E260" t="s">
        <v>1722</v>
      </c>
      <c r="F260" t="s">
        <v>1797</v>
      </c>
      <c r="H260" t="str">
        <f t="shared" si="3"/>
        <v>insert into Artist values (1285, 'Savannah', 'Oliver', 'Pawtucket', 'RI', 'Artist');</v>
      </c>
    </row>
    <row r="261" spans="1:8" x14ac:dyDescent="0.5">
      <c r="A261">
        <v>1290</v>
      </c>
      <c r="B261" t="s">
        <v>1694</v>
      </c>
      <c r="C261" t="s">
        <v>1412</v>
      </c>
      <c r="D261" t="s">
        <v>1729</v>
      </c>
      <c r="E261" t="s">
        <v>1727</v>
      </c>
      <c r="F261" t="s">
        <v>1797</v>
      </c>
      <c r="H261" t="str">
        <f t="shared" ref="H261:H324" si="4">"insert into Artist values (" &amp; A261 &amp; ", '" &amp;B261 &amp; "', '" &amp; C261 &amp; "', '" &amp; D261 &amp; "', '" &amp; E261 &amp; "', '" &amp; F261 &amp; "');"</f>
        <v>insert into Artist values (1290, 'Ruby', 'Olson', 'Boston', 'MA', 'Artist');</v>
      </c>
    </row>
    <row r="262" spans="1:8" x14ac:dyDescent="0.5">
      <c r="A262">
        <v>1295</v>
      </c>
      <c r="B262" t="s">
        <v>1649</v>
      </c>
      <c r="C262" t="s">
        <v>1419</v>
      </c>
      <c r="D262" t="s">
        <v>1726</v>
      </c>
      <c r="E262" t="s">
        <v>1722</v>
      </c>
      <c r="F262" t="s">
        <v>1797</v>
      </c>
      <c r="H262" t="str">
        <f t="shared" si="4"/>
        <v>insert into Artist values (1295, 'Lexi', 'Orr', 'Providence', 'RI', 'Artist');</v>
      </c>
    </row>
    <row r="263" spans="1:8" x14ac:dyDescent="0.5">
      <c r="A263">
        <v>1300</v>
      </c>
      <c r="B263" t="s">
        <v>1546</v>
      </c>
      <c r="C263" t="s">
        <v>1413</v>
      </c>
      <c r="D263" t="s">
        <v>1724</v>
      </c>
      <c r="E263" t="s">
        <v>1722</v>
      </c>
      <c r="F263" t="s">
        <v>1797</v>
      </c>
      <c r="H263" t="str">
        <f t="shared" si="4"/>
        <v>insert into Artist values (1300, 'Cassandra', 'Ortega', 'Kingston', 'RI', 'Artist');</v>
      </c>
    </row>
    <row r="264" spans="1:8" x14ac:dyDescent="0.5">
      <c r="A264">
        <v>1305</v>
      </c>
      <c r="B264" t="s">
        <v>1621</v>
      </c>
      <c r="C264" t="s">
        <v>1414</v>
      </c>
      <c r="D264" t="s">
        <v>1759</v>
      </c>
      <c r="E264" t="s">
        <v>1722</v>
      </c>
      <c r="F264" t="s">
        <v>1942</v>
      </c>
      <c r="H264" t="str">
        <f t="shared" si="4"/>
        <v>insert into Artist values (1305, 'Leroy', 'Ortiz', 'South Kingston', 'RI', 'Family');</v>
      </c>
    </row>
    <row r="265" spans="1:8" x14ac:dyDescent="0.5">
      <c r="A265">
        <v>1310</v>
      </c>
      <c r="B265" t="s">
        <v>1702</v>
      </c>
      <c r="C265" t="s">
        <v>1415</v>
      </c>
      <c r="D265" t="s">
        <v>1728</v>
      </c>
      <c r="E265" t="s">
        <v>1727</v>
      </c>
      <c r="F265" t="s">
        <v>1942</v>
      </c>
      <c r="H265" t="str">
        <f t="shared" si="4"/>
        <v>insert into Artist values (1310, 'Sierra', 'Osborne', 'Cambridge', 'MA', 'Family');</v>
      </c>
    </row>
    <row r="266" spans="1:8" x14ac:dyDescent="0.5">
      <c r="A266">
        <v>1315</v>
      </c>
      <c r="B266" t="s">
        <v>1515</v>
      </c>
      <c r="C266" t="s">
        <v>1416</v>
      </c>
      <c r="D266" t="s">
        <v>1736</v>
      </c>
      <c r="E266" t="s">
        <v>1737</v>
      </c>
      <c r="F266" t="s">
        <v>1948</v>
      </c>
      <c r="H266" t="str">
        <f t="shared" si="4"/>
        <v>insert into Artist values (1315, 'Aaron', 'Owen', 'Brattleboro', 'VT', 'Sponsor');</v>
      </c>
    </row>
    <row r="267" spans="1:8" x14ac:dyDescent="0.5">
      <c r="A267">
        <v>1320</v>
      </c>
      <c r="B267" t="s">
        <v>92</v>
      </c>
      <c r="C267" t="s">
        <v>1417</v>
      </c>
      <c r="D267" t="s">
        <v>1759</v>
      </c>
      <c r="E267" t="s">
        <v>1722</v>
      </c>
      <c r="F267" t="s">
        <v>1797</v>
      </c>
      <c r="H267" t="str">
        <f t="shared" si="4"/>
        <v>insert into Artist values (1320, 'Joyce', 'Owens', 'South Kingston', 'RI', 'Artist');</v>
      </c>
    </row>
    <row r="268" spans="1:8" x14ac:dyDescent="0.5">
      <c r="A268">
        <v>1325</v>
      </c>
      <c r="B268" t="s">
        <v>1635</v>
      </c>
      <c r="C268" t="s">
        <v>1418</v>
      </c>
      <c r="D268" t="s">
        <v>1730</v>
      </c>
      <c r="E268" t="s">
        <v>1727</v>
      </c>
      <c r="F268" t="s">
        <v>1797</v>
      </c>
      <c r="H268" t="str">
        <f t="shared" si="4"/>
        <v>insert into Artist values (1325, 'Sherwin', 'Pace', 'Worcester', 'MA', 'Artist');</v>
      </c>
    </row>
    <row r="269" spans="1:8" x14ac:dyDescent="0.5">
      <c r="A269">
        <v>1335</v>
      </c>
      <c r="B269" t="s">
        <v>1582</v>
      </c>
      <c r="C269" t="s">
        <v>1420</v>
      </c>
      <c r="D269" t="s">
        <v>1754</v>
      </c>
      <c r="E269" t="s">
        <v>1722</v>
      </c>
      <c r="F269" t="s">
        <v>1797</v>
      </c>
      <c r="H269" t="str">
        <f t="shared" si="4"/>
        <v>insert into Artist values (1335, 'Hiram', 'Pacheco', 'Greenville', 'RI', 'Artist');</v>
      </c>
    </row>
    <row r="270" spans="1:8" x14ac:dyDescent="0.5">
      <c r="A270">
        <v>1340</v>
      </c>
      <c r="B270" t="s">
        <v>1667</v>
      </c>
      <c r="C270" t="s">
        <v>1421</v>
      </c>
      <c r="D270" t="s">
        <v>1721</v>
      </c>
      <c r="E270" t="s">
        <v>1722</v>
      </c>
      <c r="F270" t="s">
        <v>1941</v>
      </c>
      <c r="H270" t="str">
        <f t="shared" si="4"/>
        <v>insert into Artist values (1340, 'Mariah', 'Page', 'Pawtucket', 'RI', 'Student');</v>
      </c>
    </row>
    <row r="271" spans="1:8" x14ac:dyDescent="0.5">
      <c r="A271">
        <v>1345</v>
      </c>
      <c r="B271" t="s">
        <v>1628</v>
      </c>
      <c r="C271" t="s">
        <v>1422</v>
      </c>
      <c r="D271" t="s">
        <v>1724</v>
      </c>
      <c r="E271" t="s">
        <v>1722</v>
      </c>
      <c r="F271" t="s">
        <v>1941</v>
      </c>
      <c r="H271" t="str">
        <f t="shared" si="4"/>
        <v>insert into Artist values (1345, 'Remy', 'Parrish', 'Kingston', 'RI', 'Student');</v>
      </c>
    </row>
    <row r="272" spans="1:8" x14ac:dyDescent="0.5">
      <c r="A272">
        <v>1350</v>
      </c>
      <c r="B272" t="s">
        <v>444</v>
      </c>
      <c r="C272" t="s">
        <v>322</v>
      </c>
      <c r="D272" t="s">
        <v>1291</v>
      </c>
      <c r="E272" t="s">
        <v>1727</v>
      </c>
      <c r="F272" t="s">
        <v>1797</v>
      </c>
      <c r="H272" t="str">
        <f t="shared" si="4"/>
        <v>insert into Artist values (1350, 'Bonnie', 'Parsons', 'Franklin', 'MA', 'Artist');</v>
      </c>
    </row>
    <row r="273" spans="1:8" x14ac:dyDescent="0.5">
      <c r="A273">
        <v>1355</v>
      </c>
      <c r="B273" t="s">
        <v>1606</v>
      </c>
      <c r="C273" t="s">
        <v>1423</v>
      </c>
      <c r="D273" t="s">
        <v>1748</v>
      </c>
      <c r="E273" t="s">
        <v>1749</v>
      </c>
      <c r="F273" t="s">
        <v>1797</v>
      </c>
      <c r="H273" t="str">
        <f t="shared" si="4"/>
        <v>insert into Artist values (1355, 'Jennifer', 'Patel', 'Seattle', 'WA', 'Artist');</v>
      </c>
    </row>
    <row r="274" spans="1:8" x14ac:dyDescent="0.5">
      <c r="A274">
        <v>1360</v>
      </c>
      <c r="B274" t="s">
        <v>1675</v>
      </c>
      <c r="C274" t="s">
        <v>1424</v>
      </c>
      <c r="D274" t="s">
        <v>1721</v>
      </c>
      <c r="E274" t="s">
        <v>1722</v>
      </c>
      <c r="F274" t="s">
        <v>1797</v>
      </c>
      <c r="H274" t="str">
        <f t="shared" si="4"/>
        <v>insert into Artist values (1360, 'Nadia', 'Patrick', 'Pawtucket', 'RI', 'Artist');</v>
      </c>
    </row>
    <row r="275" spans="1:8" x14ac:dyDescent="0.5">
      <c r="A275">
        <v>1370</v>
      </c>
      <c r="B275" t="s">
        <v>1680</v>
      </c>
      <c r="C275" t="s">
        <v>1425</v>
      </c>
      <c r="D275" t="s">
        <v>1751</v>
      </c>
      <c r="E275" t="s">
        <v>1722</v>
      </c>
      <c r="F275" t="s">
        <v>1797</v>
      </c>
      <c r="H275" t="str">
        <f t="shared" si="4"/>
        <v>insert into Artist values (1370, 'Paloma', 'Pearson', 'Warwick', 'RI', 'Artist');</v>
      </c>
    </row>
    <row r="276" spans="1:8" x14ac:dyDescent="0.5">
      <c r="A276">
        <v>1375</v>
      </c>
      <c r="B276" t="s">
        <v>1649</v>
      </c>
      <c r="C276" t="s">
        <v>868</v>
      </c>
      <c r="D276" t="s">
        <v>1734</v>
      </c>
      <c r="E276" t="s">
        <v>1723</v>
      </c>
      <c r="F276" t="s">
        <v>1797</v>
      </c>
      <c r="H276" t="str">
        <f t="shared" si="4"/>
        <v>insert into Artist values (1375, 'Lexi', 'Peck', 'New Haven', 'CT', 'Artist');</v>
      </c>
    </row>
    <row r="277" spans="1:8" x14ac:dyDescent="0.5">
      <c r="A277">
        <v>1380</v>
      </c>
      <c r="B277" t="s">
        <v>1625</v>
      </c>
      <c r="C277" t="s">
        <v>1426</v>
      </c>
      <c r="D277" t="s">
        <v>1724</v>
      </c>
      <c r="E277" t="s">
        <v>1722</v>
      </c>
      <c r="F277" t="s">
        <v>1797</v>
      </c>
      <c r="H277" t="str">
        <f t="shared" si="4"/>
        <v>insert into Artist values (1380, 'Matthew', 'Pennington', 'Kingston', 'RI', 'Artist');</v>
      </c>
    </row>
    <row r="278" spans="1:8" x14ac:dyDescent="0.5">
      <c r="A278">
        <v>1385</v>
      </c>
      <c r="B278" t="s">
        <v>1505</v>
      </c>
      <c r="C278" t="s">
        <v>1427</v>
      </c>
      <c r="D278" t="s">
        <v>1728</v>
      </c>
      <c r="E278" t="s">
        <v>1727</v>
      </c>
      <c r="F278" t="s">
        <v>1947</v>
      </c>
      <c r="H278" t="str">
        <f t="shared" si="4"/>
        <v>insert into Artist values (1385, 'Webster', 'Perez', 'Cambridge', 'MA', 'Benefactor');</v>
      </c>
    </row>
    <row r="279" spans="1:8" x14ac:dyDescent="0.5">
      <c r="A279">
        <v>1390</v>
      </c>
      <c r="B279" t="s">
        <v>1527</v>
      </c>
      <c r="C279" t="s">
        <v>771</v>
      </c>
      <c r="D279" t="s">
        <v>1744</v>
      </c>
      <c r="E279" t="s">
        <v>1723</v>
      </c>
      <c r="F279" t="s">
        <v>1941</v>
      </c>
      <c r="H279" t="str">
        <f t="shared" si="4"/>
        <v>insert into Artist values (1390, 'Beatrice', 'Perkins', 'Greenwich', 'CT', 'Student');</v>
      </c>
    </row>
    <row r="280" spans="1:8" x14ac:dyDescent="0.5">
      <c r="A280">
        <v>1395</v>
      </c>
      <c r="B280" t="s">
        <v>102</v>
      </c>
      <c r="C280" t="s">
        <v>1428</v>
      </c>
      <c r="D280" t="s">
        <v>1721</v>
      </c>
      <c r="E280" t="s">
        <v>1722</v>
      </c>
      <c r="F280" t="s">
        <v>1941</v>
      </c>
      <c r="H280" t="str">
        <f t="shared" si="4"/>
        <v>insert into Artist values (1395, 'Nancy', 'Perry', 'Pawtucket', 'RI', 'Student');</v>
      </c>
    </row>
    <row r="281" spans="1:8" x14ac:dyDescent="0.5">
      <c r="A281">
        <v>1400</v>
      </c>
      <c r="B281" t="s">
        <v>1676</v>
      </c>
      <c r="C281" t="s">
        <v>1428</v>
      </c>
      <c r="D281" t="s">
        <v>1721</v>
      </c>
      <c r="E281" t="s">
        <v>1722</v>
      </c>
      <c r="F281" t="s">
        <v>1797</v>
      </c>
      <c r="H281" t="str">
        <f t="shared" si="4"/>
        <v>insert into Artist values (1400, 'Naomi', 'Perry', 'Pawtucket', 'RI', 'Artist');</v>
      </c>
    </row>
    <row r="282" spans="1:8" x14ac:dyDescent="0.5">
      <c r="A282">
        <v>1405</v>
      </c>
      <c r="B282" t="s">
        <v>1677</v>
      </c>
      <c r="C282" t="s">
        <v>1429</v>
      </c>
      <c r="D282" t="s">
        <v>1756</v>
      </c>
      <c r="E282" t="s">
        <v>1722</v>
      </c>
      <c r="F282" t="s">
        <v>1797</v>
      </c>
      <c r="H282" t="str">
        <f t="shared" si="4"/>
        <v>insert into Artist values (1405, 'Natasha', 'Pham', 'Scituate', 'RI', 'Artist');</v>
      </c>
    </row>
    <row r="283" spans="1:8" x14ac:dyDescent="0.5">
      <c r="A283">
        <v>1410</v>
      </c>
      <c r="B283" t="s">
        <v>1630</v>
      </c>
      <c r="C283" t="s">
        <v>1430</v>
      </c>
      <c r="D283" t="s">
        <v>1724</v>
      </c>
      <c r="E283" t="s">
        <v>1722</v>
      </c>
      <c r="F283" t="s">
        <v>1942</v>
      </c>
      <c r="H283" t="str">
        <f t="shared" si="4"/>
        <v>insert into Artist values (1410, 'Rocky', 'Phelps', 'Kingston', 'RI', 'Family');</v>
      </c>
    </row>
    <row r="284" spans="1:8" x14ac:dyDescent="0.5">
      <c r="A284">
        <v>1415</v>
      </c>
      <c r="B284" t="s">
        <v>757</v>
      </c>
      <c r="C284" t="s">
        <v>1431</v>
      </c>
      <c r="D284" t="s">
        <v>1730</v>
      </c>
      <c r="E284" t="s">
        <v>1727</v>
      </c>
      <c r="F284" t="s">
        <v>1946</v>
      </c>
      <c r="H284" t="str">
        <f t="shared" si="4"/>
        <v>insert into Artist values (1415, 'Daniel', 'Phillips', 'Worcester', 'MA', 'Patron');</v>
      </c>
    </row>
    <row r="285" spans="1:8" x14ac:dyDescent="0.5">
      <c r="A285">
        <v>1420</v>
      </c>
      <c r="B285" t="s">
        <v>1657</v>
      </c>
      <c r="C285" t="s">
        <v>1432</v>
      </c>
      <c r="D285" t="s">
        <v>1725</v>
      </c>
      <c r="E285" t="s">
        <v>1722</v>
      </c>
      <c r="F285" t="s">
        <v>1941</v>
      </c>
      <c r="H285" t="str">
        <f t="shared" si="4"/>
        <v>insert into Artist values (1420, 'Mackenzie', 'Pierce', 'Narragansett', 'RI', 'Student');</v>
      </c>
    </row>
    <row r="286" spans="1:8" x14ac:dyDescent="0.5">
      <c r="A286">
        <v>1425</v>
      </c>
      <c r="B286" t="s">
        <v>1564</v>
      </c>
      <c r="C286" t="s">
        <v>1433</v>
      </c>
      <c r="D286" t="s">
        <v>1759</v>
      </c>
      <c r="E286" t="s">
        <v>1722</v>
      </c>
      <c r="F286" t="s">
        <v>1797</v>
      </c>
      <c r="H286" t="str">
        <f t="shared" si="4"/>
        <v>insert into Artist values (1425, 'Ellen', 'Pittman', 'South Kingston', 'RI', 'Artist');</v>
      </c>
    </row>
    <row r="287" spans="1:8" x14ac:dyDescent="0.5">
      <c r="A287">
        <v>1430</v>
      </c>
      <c r="B287" t="s">
        <v>1720</v>
      </c>
      <c r="C287" t="s">
        <v>1434</v>
      </c>
      <c r="D287" t="s">
        <v>1744</v>
      </c>
      <c r="E287" t="s">
        <v>1723</v>
      </c>
      <c r="F287" t="s">
        <v>1797</v>
      </c>
      <c r="H287" t="str">
        <f t="shared" si="4"/>
        <v>insert into Artist values (1430, 'Zoe', 'Pollard', 'Greenwich', 'CT', 'Artist');</v>
      </c>
    </row>
    <row r="288" spans="1:8" x14ac:dyDescent="0.5">
      <c r="A288">
        <v>1435</v>
      </c>
      <c r="B288" t="s">
        <v>1546</v>
      </c>
      <c r="C288" t="s">
        <v>1435</v>
      </c>
      <c r="D288" t="s">
        <v>1721</v>
      </c>
      <c r="E288" t="s">
        <v>1722</v>
      </c>
      <c r="F288" t="s">
        <v>1797</v>
      </c>
      <c r="H288" t="str">
        <f t="shared" si="4"/>
        <v>insert into Artist values (1435, 'Cassandra', 'Randolph', 'Pawtucket', 'RI', 'Artist');</v>
      </c>
    </row>
    <row r="289" spans="1:8" x14ac:dyDescent="0.5">
      <c r="A289">
        <v>1440</v>
      </c>
      <c r="B289" t="s">
        <v>1536</v>
      </c>
      <c r="C289" t="s">
        <v>353</v>
      </c>
      <c r="D289" t="s">
        <v>1721</v>
      </c>
      <c r="E289" t="s">
        <v>1722</v>
      </c>
      <c r="F289" t="s">
        <v>1797</v>
      </c>
      <c r="H289" t="str">
        <f t="shared" si="4"/>
        <v>insert into Artist values (1440, 'Alexander', 'Ray', 'Pawtucket', 'RI', 'Artist');</v>
      </c>
    </row>
    <row r="290" spans="1:8" x14ac:dyDescent="0.5">
      <c r="A290">
        <v>1445</v>
      </c>
      <c r="B290" t="s">
        <v>1634</v>
      </c>
      <c r="C290" t="s">
        <v>353</v>
      </c>
      <c r="D290" t="s">
        <v>1721</v>
      </c>
      <c r="E290" t="s">
        <v>1722</v>
      </c>
      <c r="F290" t="s">
        <v>1941</v>
      </c>
      <c r="H290" t="str">
        <f t="shared" si="4"/>
        <v>insert into Artist values (1445, 'Samir', 'Ray', 'Pawtucket', 'RI', 'Student');</v>
      </c>
    </row>
    <row r="291" spans="1:8" x14ac:dyDescent="0.5">
      <c r="A291">
        <v>1450</v>
      </c>
      <c r="B291" t="s">
        <v>1538</v>
      </c>
      <c r="C291" t="s">
        <v>1436</v>
      </c>
      <c r="D291" t="s">
        <v>1760</v>
      </c>
      <c r="E291" t="s">
        <v>1722</v>
      </c>
      <c r="F291" t="s">
        <v>1942</v>
      </c>
      <c r="H291" t="str">
        <f t="shared" si="4"/>
        <v>insert into Artist values (1450, 'Brady', 'Reed', 'Exeter', 'RI', 'Family');</v>
      </c>
    </row>
    <row r="292" spans="1:8" x14ac:dyDescent="0.5">
      <c r="A292">
        <v>1455</v>
      </c>
      <c r="B292" t="s">
        <v>1658</v>
      </c>
      <c r="C292" t="s">
        <v>1437</v>
      </c>
      <c r="D292" t="s">
        <v>1754</v>
      </c>
      <c r="E292" t="s">
        <v>1722</v>
      </c>
      <c r="F292" t="s">
        <v>1946</v>
      </c>
      <c r="H292" t="str">
        <f t="shared" si="4"/>
        <v>insert into Artist values (1455, 'Macy', 'Reese', 'Greenville', 'RI', 'Patron');</v>
      </c>
    </row>
    <row r="293" spans="1:8" x14ac:dyDescent="0.5">
      <c r="A293">
        <v>1460</v>
      </c>
      <c r="B293" t="s">
        <v>1640</v>
      </c>
      <c r="C293" t="s">
        <v>1438</v>
      </c>
      <c r="D293" t="s">
        <v>1724</v>
      </c>
      <c r="E293" t="s">
        <v>1722</v>
      </c>
      <c r="F293" t="s">
        <v>1946</v>
      </c>
      <c r="H293" t="str">
        <f t="shared" si="4"/>
        <v>insert into Artist values (1460, 'Timothy', 'Reynolds', 'Kingston', 'RI', 'Patron');</v>
      </c>
    </row>
    <row r="294" spans="1:8" x14ac:dyDescent="0.5">
      <c r="A294">
        <v>1465</v>
      </c>
      <c r="B294" t="s">
        <v>1609</v>
      </c>
      <c r="C294" t="s">
        <v>1439</v>
      </c>
      <c r="D294" t="s">
        <v>1745</v>
      </c>
      <c r="E294" t="s">
        <v>1735</v>
      </c>
      <c r="F294" t="s">
        <v>1797</v>
      </c>
      <c r="H294" t="str">
        <f t="shared" si="4"/>
        <v>insert into Artist values (1465, 'June', 'Rhodes', 'San Francisco', 'CA', 'Artist');</v>
      </c>
    </row>
    <row r="295" spans="1:8" x14ac:dyDescent="0.5">
      <c r="A295">
        <v>1470</v>
      </c>
      <c r="B295" t="s">
        <v>1600</v>
      </c>
      <c r="C295" t="s">
        <v>369</v>
      </c>
      <c r="D295" t="s">
        <v>1754</v>
      </c>
      <c r="E295" t="s">
        <v>1722</v>
      </c>
      <c r="F295" t="s">
        <v>1948</v>
      </c>
      <c r="H295" t="str">
        <f t="shared" si="4"/>
        <v>insert into Artist values (1470, 'Josie', 'Rice', 'Greenville', 'RI', 'Sponsor');</v>
      </c>
    </row>
    <row r="296" spans="1:8" x14ac:dyDescent="0.5">
      <c r="A296">
        <v>1475</v>
      </c>
      <c r="B296" t="s">
        <v>1517</v>
      </c>
      <c r="C296" t="s">
        <v>164</v>
      </c>
      <c r="D296" t="s">
        <v>1728</v>
      </c>
      <c r="E296" t="s">
        <v>1727</v>
      </c>
      <c r="F296" t="s">
        <v>1948</v>
      </c>
      <c r="H296" t="str">
        <f t="shared" si="4"/>
        <v>insert into Artist values (1475, 'Alec', 'Richard', 'Cambridge', 'MA', 'Sponsor');</v>
      </c>
    </row>
    <row r="297" spans="1:8" x14ac:dyDescent="0.5">
      <c r="A297">
        <v>1480</v>
      </c>
      <c r="B297" t="s">
        <v>1593</v>
      </c>
      <c r="C297" t="s">
        <v>1440</v>
      </c>
      <c r="D297" t="s">
        <v>1745</v>
      </c>
      <c r="E297" t="s">
        <v>1735</v>
      </c>
      <c r="F297" t="s">
        <v>1797</v>
      </c>
      <c r="H297" t="str">
        <f t="shared" si="4"/>
        <v>insert into Artist values (1480, 'Janelle', 'Robertson', 'San Francisco', 'CA', 'Artist');</v>
      </c>
    </row>
    <row r="298" spans="1:8" x14ac:dyDescent="0.5">
      <c r="A298">
        <v>1485</v>
      </c>
      <c r="B298" t="s">
        <v>1679</v>
      </c>
      <c r="C298" t="s">
        <v>1441</v>
      </c>
      <c r="D298" t="s">
        <v>1734</v>
      </c>
      <c r="E298" t="s">
        <v>1723</v>
      </c>
      <c r="F298" t="s">
        <v>1797</v>
      </c>
      <c r="H298" t="str">
        <f t="shared" si="4"/>
        <v>insert into Artist values (1485, 'Paisley', 'Rocha', 'New Haven', 'CT', 'Artist');</v>
      </c>
    </row>
    <row r="299" spans="1:8" x14ac:dyDescent="0.5">
      <c r="A299">
        <v>1490</v>
      </c>
      <c r="B299" t="s">
        <v>1577</v>
      </c>
      <c r="C299" t="s">
        <v>1442</v>
      </c>
      <c r="D299" t="s">
        <v>1721</v>
      </c>
      <c r="E299" t="s">
        <v>1722</v>
      </c>
      <c r="F299" t="s">
        <v>1797</v>
      </c>
      <c r="H299" t="str">
        <f t="shared" si="4"/>
        <v>insert into Artist values (1490, 'Evan', 'Rodgers', 'Pawtucket', 'RI', 'Artist');</v>
      </c>
    </row>
    <row r="300" spans="1:8" x14ac:dyDescent="0.5">
      <c r="A300">
        <v>1495</v>
      </c>
      <c r="B300" t="s">
        <v>1575</v>
      </c>
      <c r="C300" t="s">
        <v>1443</v>
      </c>
      <c r="D300" t="s">
        <v>1761</v>
      </c>
      <c r="E300" t="s">
        <v>1722</v>
      </c>
      <c r="F300" t="s">
        <v>1797</v>
      </c>
      <c r="H300" t="str">
        <f t="shared" si="4"/>
        <v>insert into Artist values (1495, 'Elliott', 'Rollins', 'Middletown', 'RI', 'Artist');</v>
      </c>
    </row>
    <row r="301" spans="1:8" x14ac:dyDescent="0.5">
      <c r="A301">
        <v>1500</v>
      </c>
      <c r="B301" t="s">
        <v>1553</v>
      </c>
      <c r="C301" t="s">
        <v>1444</v>
      </c>
      <c r="D301" t="s">
        <v>1724</v>
      </c>
      <c r="E301" t="s">
        <v>1722</v>
      </c>
      <c r="F301" t="s">
        <v>1797</v>
      </c>
      <c r="H301" t="str">
        <f t="shared" si="4"/>
        <v>insert into Artist values (1500, 'Daphne', 'Roman', 'Kingston', 'RI', 'Artist');</v>
      </c>
    </row>
    <row r="302" spans="1:8" x14ac:dyDescent="0.5">
      <c r="A302">
        <v>1505</v>
      </c>
      <c r="B302" t="s">
        <v>886</v>
      </c>
      <c r="C302" t="s">
        <v>1444</v>
      </c>
      <c r="D302" t="s">
        <v>1724</v>
      </c>
      <c r="E302" t="s">
        <v>1722</v>
      </c>
      <c r="F302" t="s">
        <v>1797</v>
      </c>
      <c r="H302" t="str">
        <f t="shared" si="4"/>
        <v>insert into Artist values (1505, 'Sara', 'Roman', 'Kingston', 'RI', 'Artist');</v>
      </c>
    </row>
    <row r="303" spans="1:8" x14ac:dyDescent="0.5">
      <c r="A303">
        <v>1510</v>
      </c>
      <c r="B303" t="s">
        <v>1547</v>
      </c>
      <c r="C303" t="s">
        <v>1179</v>
      </c>
      <c r="D303" t="s">
        <v>1736</v>
      </c>
      <c r="E303" t="s">
        <v>1737</v>
      </c>
      <c r="F303" t="s">
        <v>1797</v>
      </c>
      <c r="H303" t="str">
        <f t="shared" si="4"/>
        <v>insert into Artist values (1510, 'Cecilia', 'Rose', 'Brattleboro', 'VT', 'Artist');</v>
      </c>
    </row>
    <row r="304" spans="1:8" x14ac:dyDescent="0.5">
      <c r="A304">
        <v>1515</v>
      </c>
      <c r="B304" t="s">
        <v>1647</v>
      </c>
      <c r="C304" t="s">
        <v>1179</v>
      </c>
      <c r="D304" t="s">
        <v>1729</v>
      </c>
      <c r="E304" t="s">
        <v>1727</v>
      </c>
      <c r="F304" t="s">
        <v>1942</v>
      </c>
      <c r="H304" t="str">
        <f t="shared" si="4"/>
        <v>insert into Artist values (1515, 'Lana', 'Rose', 'Boston', 'MA', 'Family');</v>
      </c>
    </row>
    <row r="305" spans="1:8" x14ac:dyDescent="0.5">
      <c r="A305">
        <v>1520</v>
      </c>
      <c r="B305" t="s">
        <v>1590</v>
      </c>
      <c r="C305" t="s">
        <v>1445</v>
      </c>
      <c r="D305" t="s">
        <v>1752</v>
      </c>
      <c r="E305" t="s">
        <v>1723</v>
      </c>
      <c r="F305" t="s">
        <v>1797</v>
      </c>
      <c r="H305" t="str">
        <f t="shared" si="4"/>
        <v>insert into Artist values (1520, 'Haley', 'Roth', 'Smithfield', 'CT', 'Artist');</v>
      </c>
    </row>
    <row r="306" spans="1:8" x14ac:dyDescent="0.5">
      <c r="A306">
        <v>1525</v>
      </c>
      <c r="B306" t="s">
        <v>1620</v>
      </c>
      <c r="C306" t="s">
        <v>1448</v>
      </c>
      <c r="D306" t="s">
        <v>1725</v>
      </c>
      <c r="E306" t="s">
        <v>1722</v>
      </c>
      <c r="F306" t="s">
        <v>1941</v>
      </c>
      <c r="H306" t="str">
        <f t="shared" si="4"/>
        <v>insert into Artist values (1525, 'Leif', 'Rush', 'Narragansett', 'RI', 'Student');</v>
      </c>
    </row>
    <row r="307" spans="1:8" x14ac:dyDescent="0.5">
      <c r="A307">
        <v>1530</v>
      </c>
      <c r="B307" t="s">
        <v>1699</v>
      </c>
      <c r="C307" t="s">
        <v>1446</v>
      </c>
      <c r="D307" t="s">
        <v>1751</v>
      </c>
      <c r="E307" t="s">
        <v>1722</v>
      </c>
      <c r="F307" t="s">
        <v>1797</v>
      </c>
      <c r="H307" t="str">
        <f t="shared" si="4"/>
        <v>insert into Artist values (1530, 'Sawyer', 'Russell', 'Warwick', 'RI', 'Artist');</v>
      </c>
    </row>
    <row r="308" spans="1:8" x14ac:dyDescent="0.5">
      <c r="A308">
        <v>1535</v>
      </c>
      <c r="B308" t="s">
        <v>1535</v>
      </c>
      <c r="C308" t="s">
        <v>1447</v>
      </c>
      <c r="D308" t="s">
        <v>1760</v>
      </c>
      <c r="E308" t="s">
        <v>1722</v>
      </c>
      <c r="F308" t="s">
        <v>1797</v>
      </c>
      <c r="H308" t="str">
        <f t="shared" si="4"/>
        <v>insert into Artist values (1535, 'Adrian', 'Ryan', 'Exeter', 'RI', 'Artist');</v>
      </c>
    </row>
    <row r="309" spans="1:8" x14ac:dyDescent="0.5">
      <c r="A309">
        <v>1540</v>
      </c>
      <c r="B309" t="s">
        <v>879</v>
      </c>
      <c r="C309" t="s">
        <v>1449</v>
      </c>
      <c r="D309" t="s">
        <v>1531</v>
      </c>
      <c r="E309" t="s">
        <v>1722</v>
      </c>
      <c r="F309" t="s">
        <v>1797</v>
      </c>
      <c r="H309" t="str">
        <f t="shared" si="4"/>
        <v>insert into Artist values (1540, 'Margaret', 'Sampson', 'Bristol', 'RI', 'Artist');</v>
      </c>
    </row>
    <row r="310" spans="1:8" x14ac:dyDescent="0.5">
      <c r="A310">
        <v>1550</v>
      </c>
      <c r="B310" t="s">
        <v>1667</v>
      </c>
      <c r="C310" t="s">
        <v>1450</v>
      </c>
      <c r="D310" t="s">
        <v>1724</v>
      </c>
      <c r="E310" t="s">
        <v>1722</v>
      </c>
      <c r="F310" t="s">
        <v>1797</v>
      </c>
      <c r="H310" t="str">
        <f t="shared" si="4"/>
        <v>insert into Artist values (1550, 'Mariah', 'Sanchez', 'Kingston', 'RI', 'Artist');</v>
      </c>
    </row>
    <row r="311" spans="1:8" x14ac:dyDescent="0.5">
      <c r="A311">
        <v>1555</v>
      </c>
      <c r="B311" t="s">
        <v>1580</v>
      </c>
      <c r="C311" t="s">
        <v>1451</v>
      </c>
      <c r="D311" t="s">
        <v>1726</v>
      </c>
      <c r="E311" t="s">
        <v>1722</v>
      </c>
      <c r="F311" t="s">
        <v>1947</v>
      </c>
      <c r="H311" t="str">
        <f t="shared" si="4"/>
        <v>insert into Artist values (1555, 'Garrett', 'Sandoval', 'Providence', 'RI', 'Benefactor');</v>
      </c>
    </row>
    <row r="312" spans="1:8" x14ac:dyDescent="0.5">
      <c r="A312">
        <v>1565</v>
      </c>
      <c r="B312" t="s">
        <v>1608</v>
      </c>
      <c r="C312" t="s">
        <v>1452</v>
      </c>
      <c r="D312" t="s">
        <v>1761</v>
      </c>
      <c r="E312" t="s">
        <v>1722</v>
      </c>
      <c r="F312" t="s">
        <v>1946</v>
      </c>
      <c r="H312" t="str">
        <f t="shared" si="4"/>
        <v>insert into Artist values (1565, 'Joy', 'Sanford', 'Middletown', 'RI', 'Patron');</v>
      </c>
    </row>
    <row r="313" spans="1:8" x14ac:dyDescent="0.5">
      <c r="A313">
        <v>1570</v>
      </c>
      <c r="B313" t="s">
        <v>1558</v>
      </c>
      <c r="C313" t="s">
        <v>1453</v>
      </c>
      <c r="D313" t="s">
        <v>1761</v>
      </c>
      <c r="E313" t="s">
        <v>1722</v>
      </c>
      <c r="F313" t="s">
        <v>1941</v>
      </c>
      <c r="H313" t="str">
        <f t="shared" si="4"/>
        <v>insert into Artist values (1570, 'Dani', 'Santos', 'Middletown', 'RI', 'Student');</v>
      </c>
    </row>
    <row r="314" spans="1:8" x14ac:dyDescent="0.5">
      <c r="A314">
        <v>1575</v>
      </c>
      <c r="B314" t="s">
        <v>1662</v>
      </c>
      <c r="C314" t="s">
        <v>1454</v>
      </c>
      <c r="D314" t="s">
        <v>1721</v>
      </c>
      <c r="E314" t="s">
        <v>1722</v>
      </c>
      <c r="F314" t="s">
        <v>1941</v>
      </c>
      <c r="H314" t="str">
        <f t="shared" si="4"/>
        <v>insert into Artist values (1575, 'Makayla', 'Saunders', 'Pawtucket', 'RI', 'Student');</v>
      </c>
    </row>
    <row r="315" spans="1:8" x14ac:dyDescent="0.5">
      <c r="A315">
        <v>1580</v>
      </c>
      <c r="B315" t="s">
        <v>1522</v>
      </c>
      <c r="C315" t="s">
        <v>1455</v>
      </c>
      <c r="D315" t="s">
        <v>1760</v>
      </c>
      <c r="E315" t="s">
        <v>1722</v>
      </c>
      <c r="F315" t="s">
        <v>1797</v>
      </c>
      <c r="H315" t="str">
        <f t="shared" si="4"/>
        <v>insert into Artist values (1580, 'Arabella', 'Savage', 'Exeter', 'RI', 'Artist');</v>
      </c>
    </row>
    <row r="316" spans="1:8" x14ac:dyDescent="0.5">
      <c r="A316">
        <v>1585</v>
      </c>
      <c r="B316" t="s">
        <v>1517</v>
      </c>
      <c r="C316" t="s">
        <v>1456</v>
      </c>
      <c r="D316" t="s">
        <v>1724</v>
      </c>
      <c r="E316" t="s">
        <v>1722</v>
      </c>
      <c r="F316" t="s">
        <v>1797</v>
      </c>
      <c r="H316" t="str">
        <f t="shared" si="4"/>
        <v>insert into Artist values (1585, 'Alec', 'Schaefer', 'Kingston', 'RI', 'Artist');</v>
      </c>
    </row>
    <row r="317" spans="1:8" x14ac:dyDescent="0.5">
      <c r="A317">
        <v>1590</v>
      </c>
      <c r="B317" t="s">
        <v>1560</v>
      </c>
      <c r="C317" t="s">
        <v>1457</v>
      </c>
      <c r="D317" t="s">
        <v>1728</v>
      </c>
      <c r="E317" t="s">
        <v>1727</v>
      </c>
      <c r="F317" t="s">
        <v>1797</v>
      </c>
      <c r="H317" t="str">
        <f t="shared" si="4"/>
        <v>insert into Artist values (1590, 'Delaney', 'Schmidt', 'Cambridge', 'MA', 'Artist');</v>
      </c>
    </row>
    <row r="318" spans="1:8" x14ac:dyDescent="0.5">
      <c r="A318">
        <v>1595</v>
      </c>
      <c r="B318" t="s">
        <v>1711</v>
      </c>
      <c r="C318" t="s">
        <v>1458</v>
      </c>
      <c r="D318" t="s">
        <v>1756</v>
      </c>
      <c r="E318" t="s">
        <v>1722</v>
      </c>
      <c r="F318" t="s">
        <v>1797</v>
      </c>
      <c r="H318" t="str">
        <f t="shared" si="4"/>
        <v>insert into Artist values (1595, 'Treasure', 'Sellers', 'Scituate', 'RI', 'Artist');</v>
      </c>
    </row>
    <row r="319" spans="1:8" x14ac:dyDescent="0.5">
      <c r="A319">
        <v>1600</v>
      </c>
      <c r="B319" t="s">
        <v>684</v>
      </c>
      <c r="C319" t="s">
        <v>1459</v>
      </c>
      <c r="D319" t="s">
        <v>1726</v>
      </c>
      <c r="E319" t="s">
        <v>1722</v>
      </c>
      <c r="F319" t="s">
        <v>1941</v>
      </c>
      <c r="H319" t="str">
        <f t="shared" si="4"/>
        <v>insert into Artist values (1600, 'Laurence', 'Serrano', 'Providence', 'RI', 'Student');</v>
      </c>
    </row>
    <row r="320" spans="1:8" x14ac:dyDescent="0.5">
      <c r="A320">
        <v>1605</v>
      </c>
      <c r="B320" t="s">
        <v>1595</v>
      </c>
      <c r="C320" t="s">
        <v>1460</v>
      </c>
      <c r="D320" t="s">
        <v>1730</v>
      </c>
      <c r="E320" t="s">
        <v>1727</v>
      </c>
      <c r="F320" t="s">
        <v>1941</v>
      </c>
      <c r="H320" t="str">
        <f t="shared" si="4"/>
        <v>insert into Artist values (1605, 'Jessica', 'Settlemire', 'Worcester', 'MA', 'Student');</v>
      </c>
    </row>
    <row r="321" spans="1:8" x14ac:dyDescent="0.5">
      <c r="A321">
        <v>1610</v>
      </c>
      <c r="B321" t="s">
        <v>1671</v>
      </c>
      <c r="C321" t="s">
        <v>1461</v>
      </c>
      <c r="D321" t="s">
        <v>1751</v>
      </c>
      <c r="E321" t="s">
        <v>1722</v>
      </c>
      <c r="F321" t="s">
        <v>1797</v>
      </c>
      <c r="H321" t="str">
        <f t="shared" si="4"/>
        <v>insert into Artist values (1610, 'Mila', 'Shah', 'Warwick', 'RI', 'Artist');</v>
      </c>
    </row>
    <row r="322" spans="1:8" x14ac:dyDescent="0.5">
      <c r="A322">
        <v>1615</v>
      </c>
      <c r="B322" t="s">
        <v>1706</v>
      </c>
      <c r="C322" t="s">
        <v>1462</v>
      </c>
      <c r="D322" t="s">
        <v>1724</v>
      </c>
      <c r="E322" t="s">
        <v>1722</v>
      </c>
      <c r="F322" t="s">
        <v>1797</v>
      </c>
      <c r="H322" t="str">
        <f t="shared" si="4"/>
        <v>insert into Artist values (1615, 'Stella', 'Sharp', 'Kingston', 'RI', 'Artist');</v>
      </c>
    </row>
    <row r="323" spans="1:8" x14ac:dyDescent="0.5">
      <c r="A323">
        <v>1620</v>
      </c>
      <c r="B323" t="s">
        <v>1715</v>
      </c>
      <c r="C323" t="s">
        <v>1463</v>
      </c>
      <c r="D323" t="s">
        <v>1753</v>
      </c>
      <c r="E323" t="s">
        <v>1722</v>
      </c>
      <c r="F323" t="s">
        <v>1797</v>
      </c>
      <c r="H323" t="str">
        <f t="shared" si="4"/>
        <v>insert into Artist values (1620, 'Vanessa', 'Shea', 'Woonsocket', 'RI', 'Artist');</v>
      </c>
    </row>
    <row r="324" spans="1:8" x14ac:dyDescent="0.5">
      <c r="A324">
        <v>1625</v>
      </c>
      <c r="B324" t="s">
        <v>1539</v>
      </c>
      <c r="C324" t="s">
        <v>1464</v>
      </c>
      <c r="D324" t="s">
        <v>1762</v>
      </c>
      <c r="E324" t="s">
        <v>1722</v>
      </c>
      <c r="F324" t="s">
        <v>1797</v>
      </c>
      <c r="H324" t="str">
        <f t="shared" si="4"/>
        <v>insert into Artist values (1625, 'Brandon', 'Shelton', 'Cranston', 'RI', 'Artist');</v>
      </c>
    </row>
    <row r="325" spans="1:8" x14ac:dyDescent="0.5">
      <c r="A325">
        <v>1630</v>
      </c>
      <c r="B325" t="s">
        <v>1689</v>
      </c>
      <c r="C325" t="s">
        <v>1465</v>
      </c>
      <c r="D325" t="s">
        <v>1721</v>
      </c>
      <c r="E325" t="s">
        <v>1722</v>
      </c>
      <c r="F325" t="s">
        <v>1941</v>
      </c>
      <c r="H325" t="str">
        <f t="shared" ref="H325:H379" si="5">"insert into Artist values (" &amp; A325 &amp; ", '" &amp;B325 &amp; "', '" &amp; C325 &amp; "', '" &amp; D325 &amp; "', '" &amp; E325 &amp; "', '" &amp; F325 &amp; "');"</f>
        <v>insert into Artist values (1630, 'Renata', 'Sheppard', 'Pawtucket', 'RI', 'Student');</v>
      </c>
    </row>
    <row r="326" spans="1:8" x14ac:dyDescent="0.5">
      <c r="A326">
        <v>1635</v>
      </c>
      <c r="B326" t="s">
        <v>1706</v>
      </c>
      <c r="C326" t="s">
        <v>1466</v>
      </c>
      <c r="D326" t="s">
        <v>1291</v>
      </c>
      <c r="E326" t="s">
        <v>1727</v>
      </c>
      <c r="F326" t="s">
        <v>1797</v>
      </c>
      <c r="H326" t="str">
        <f t="shared" si="5"/>
        <v>insert into Artist values (1635, 'Stella', 'Simmons', 'Franklin', 'MA', 'Artist');</v>
      </c>
    </row>
    <row r="327" spans="1:8" x14ac:dyDescent="0.5">
      <c r="A327">
        <v>1640</v>
      </c>
      <c r="B327" t="s">
        <v>1649</v>
      </c>
      <c r="C327" t="s">
        <v>1467</v>
      </c>
      <c r="D327" t="s">
        <v>1762</v>
      </c>
      <c r="E327" t="s">
        <v>1722</v>
      </c>
      <c r="F327" t="s">
        <v>1797</v>
      </c>
      <c r="H327" t="str">
        <f t="shared" si="5"/>
        <v>insert into Artist values (1640, 'Lexi', 'Simon', 'Cranston', 'RI', 'Artist');</v>
      </c>
    </row>
    <row r="328" spans="1:8" x14ac:dyDescent="0.5">
      <c r="A328">
        <v>1645</v>
      </c>
      <c r="B328" t="s">
        <v>1701</v>
      </c>
      <c r="C328" t="s">
        <v>1468</v>
      </c>
      <c r="D328" t="s">
        <v>1724</v>
      </c>
      <c r="E328" t="s">
        <v>1722</v>
      </c>
      <c r="F328" t="s">
        <v>1797</v>
      </c>
      <c r="H328" t="str">
        <f t="shared" si="5"/>
        <v>insert into Artist values (1645, 'Sienna', 'Small', 'Kingston', 'RI', 'Artist');</v>
      </c>
    </row>
    <row r="329" spans="1:8" x14ac:dyDescent="0.5">
      <c r="A329">
        <v>1650</v>
      </c>
      <c r="B329" t="s">
        <v>1543</v>
      </c>
      <c r="C329" t="s">
        <v>60</v>
      </c>
      <c r="D329" t="s">
        <v>1759</v>
      </c>
      <c r="E329" t="s">
        <v>1722</v>
      </c>
      <c r="F329" t="s">
        <v>1942</v>
      </c>
      <c r="H329" t="str">
        <f t="shared" si="5"/>
        <v>insert into Artist values (1650, 'Camilla', 'Smith', 'South Kingston', 'RI', 'Family');</v>
      </c>
    </row>
    <row r="330" spans="1:8" x14ac:dyDescent="0.5">
      <c r="A330">
        <v>1655</v>
      </c>
      <c r="B330" t="s">
        <v>1703</v>
      </c>
      <c r="C330" t="s">
        <v>1469</v>
      </c>
      <c r="D330" t="s">
        <v>1721</v>
      </c>
      <c r="E330" t="s">
        <v>1722</v>
      </c>
      <c r="F330" t="s">
        <v>1797</v>
      </c>
      <c r="H330" t="str">
        <f t="shared" si="5"/>
        <v>insert into Artist values (1655, 'Simone', 'Solomon', 'Pawtucket', 'RI', 'Artist');</v>
      </c>
    </row>
    <row r="331" spans="1:8" x14ac:dyDescent="0.5">
      <c r="A331">
        <v>1660</v>
      </c>
      <c r="B331" t="s">
        <v>1615</v>
      </c>
      <c r="C331" t="s">
        <v>1470</v>
      </c>
      <c r="D331" t="s">
        <v>1733</v>
      </c>
      <c r="E331" t="s">
        <v>1723</v>
      </c>
      <c r="F331" t="s">
        <v>1797</v>
      </c>
      <c r="H331" t="str">
        <f t="shared" si="5"/>
        <v>insert into Artist values (1660, 'Kassidy', 'Spears', 'Hartford', 'CT', 'Artist');</v>
      </c>
    </row>
    <row r="332" spans="1:8" x14ac:dyDescent="0.5">
      <c r="A332">
        <v>1665</v>
      </c>
      <c r="B332" t="s">
        <v>1717</v>
      </c>
      <c r="C332" t="s">
        <v>1471</v>
      </c>
      <c r="D332" t="s">
        <v>1744</v>
      </c>
      <c r="E332" t="s">
        <v>1723</v>
      </c>
      <c r="F332" t="s">
        <v>1797</v>
      </c>
      <c r="H332" t="str">
        <f t="shared" si="5"/>
        <v>insert into Artist values (1665, 'Violet', 'Stafford', 'Greenwich', 'CT', 'Artist');</v>
      </c>
    </row>
    <row r="333" spans="1:8" x14ac:dyDescent="0.5">
      <c r="A333">
        <v>1670</v>
      </c>
      <c r="B333" t="s">
        <v>1564</v>
      </c>
      <c r="C333" t="s">
        <v>1472</v>
      </c>
      <c r="D333" t="s">
        <v>1751</v>
      </c>
      <c r="E333" t="s">
        <v>1722</v>
      </c>
      <c r="F333" t="s">
        <v>1797</v>
      </c>
      <c r="H333" t="str">
        <f t="shared" si="5"/>
        <v>insert into Artist values (1670, 'Ellen', 'Stanton', 'Warwick', 'RI', 'Artist');</v>
      </c>
    </row>
    <row r="334" spans="1:8" x14ac:dyDescent="0.5">
      <c r="A334">
        <v>1675</v>
      </c>
      <c r="B334" t="s">
        <v>1617</v>
      </c>
      <c r="C334" t="s">
        <v>1473</v>
      </c>
      <c r="D334" t="s">
        <v>1756</v>
      </c>
      <c r="E334" t="s">
        <v>1722</v>
      </c>
      <c r="F334" t="s">
        <v>1942</v>
      </c>
      <c r="H334" t="str">
        <f t="shared" si="5"/>
        <v>insert into Artist values (1675, 'Keanu', 'Steele', 'Scituate', 'RI', 'Family');</v>
      </c>
    </row>
    <row r="335" spans="1:8" x14ac:dyDescent="0.5">
      <c r="A335">
        <v>1680</v>
      </c>
      <c r="B335" t="s">
        <v>1607</v>
      </c>
      <c r="C335" t="s">
        <v>1474</v>
      </c>
      <c r="D335" t="s">
        <v>1721</v>
      </c>
      <c r="E335" t="s">
        <v>1722</v>
      </c>
      <c r="F335" t="s">
        <v>1946</v>
      </c>
      <c r="H335" t="str">
        <f t="shared" si="5"/>
        <v>insert into Artist values (1680, 'Johanna', 'Stein', 'Pawtucket', 'RI', 'Patron');</v>
      </c>
    </row>
    <row r="336" spans="1:8" x14ac:dyDescent="0.5">
      <c r="A336">
        <v>1685</v>
      </c>
      <c r="B336" t="s">
        <v>1626</v>
      </c>
      <c r="C336" t="s">
        <v>1475</v>
      </c>
      <c r="D336" t="s">
        <v>1291</v>
      </c>
      <c r="E336" t="s">
        <v>1727</v>
      </c>
      <c r="F336" t="s">
        <v>1797</v>
      </c>
      <c r="H336" t="str">
        <f t="shared" si="5"/>
        <v>insert into Artist values (1685, 'Merrick', 'Stephens', 'Franklin', 'MA', 'Artist');</v>
      </c>
    </row>
    <row r="337" spans="1:8" x14ac:dyDescent="0.5">
      <c r="A337">
        <v>1690</v>
      </c>
      <c r="B337" t="s">
        <v>1626</v>
      </c>
      <c r="C337" t="s">
        <v>1476</v>
      </c>
      <c r="D337" t="s">
        <v>1724</v>
      </c>
      <c r="E337" t="s">
        <v>1722</v>
      </c>
      <c r="F337" t="s">
        <v>1797</v>
      </c>
      <c r="H337" t="str">
        <f t="shared" si="5"/>
        <v>insert into Artist values (1690, 'Merrick', 'Stewart', 'Kingston', 'RI', 'Artist');</v>
      </c>
    </row>
    <row r="338" spans="1:8" x14ac:dyDescent="0.5">
      <c r="A338">
        <v>1695</v>
      </c>
      <c r="B338" t="s">
        <v>1586</v>
      </c>
      <c r="C338" t="s">
        <v>1477</v>
      </c>
      <c r="D338" t="s">
        <v>1751</v>
      </c>
      <c r="E338" t="s">
        <v>1722</v>
      </c>
      <c r="F338" t="s">
        <v>1797</v>
      </c>
      <c r="H338" t="str">
        <f t="shared" si="5"/>
        <v>insert into Artist values (1695, 'Jarod', 'Sutton', 'Warwick', 'RI', 'Artist');</v>
      </c>
    </row>
    <row r="339" spans="1:8" x14ac:dyDescent="0.5">
      <c r="A339">
        <v>1700</v>
      </c>
      <c r="B339" t="s">
        <v>1706</v>
      </c>
      <c r="C339" t="s">
        <v>1478</v>
      </c>
      <c r="D339" t="s">
        <v>1809</v>
      </c>
      <c r="E339" t="s">
        <v>1735</v>
      </c>
      <c r="F339" t="s">
        <v>1797</v>
      </c>
      <c r="H339" t="str">
        <f t="shared" si="5"/>
        <v>insert into Artist values (1700, 'Stella', 'Swanson', 'San Diego', 'CA', 'Artist');</v>
      </c>
    </row>
    <row r="340" spans="1:8" x14ac:dyDescent="0.5">
      <c r="A340">
        <v>1705</v>
      </c>
      <c r="B340" t="s">
        <v>1688</v>
      </c>
      <c r="C340" t="s">
        <v>1479</v>
      </c>
      <c r="D340" t="s">
        <v>1721</v>
      </c>
      <c r="E340" t="s">
        <v>1722</v>
      </c>
      <c r="F340" t="s">
        <v>1942</v>
      </c>
      <c r="H340" t="str">
        <f t="shared" si="5"/>
        <v>insert into Artist values (1705, 'Remi', 'Sweeney', 'Pawtucket', 'RI', 'Family');</v>
      </c>
    </row>
    <row r="341" spans="1:8" x14ac:dyDescent="0.5">
      <c r="A341">
        <v>1710</v>
      </c>
      <c r="B341" t="s">
        <v>1622</v>
      </c>
      <c r="C341" t="s">
        <v>1480</v>
      </c>
      <c r="D341" t="s">
        <v>1761</v>
      </c>
      <c r="E341" t="s">
        <v>1722</v>
      </c>
      <c r="F341" t="s">
        <v>1942</v>
      </c>
      <c r="H341" t="str">
        <f t="shared" si="5"/>
        <v>insert into Artist values (1710, 'Logan', 'Tanner', 'Middletown', 'RI', 'Family');</v>
      </c>
    </row>
    <row r="342" spans="1:8" x14ac:dyDescent="0.5">
      <c r="A342">
        <v>1715</v>
      </c>
      <c r="B342" t="s">
        <v>1554</v>
      </c>
      <c r="C342" t="s">
        <v>94</v>
      </c>
      <c r="D342" t="s">
        <v>1736</v>
      </c>
      <c r="E342" t="s">
        <v>1737</v>
      </c>
      <c r="F342" t="s">
        <v>1797</v>
      </c>
      <c r="H342" t="str">
        <f t="shared" si="5"/>
        <v>insert into Artist values (1715, 'Destiny', 'Terry', 'Brattleboro', 'VT', 'Artist');</v>
      </c>
    </row>
    <row r="343" spans="1:8" x14ac:dyDescent="0.5">
      <c r="A343">
        <v>1720</v>
      </c>
      <c r="B343" t="s">
        <v>1626</v>
      </c>
      <c r="C343" t="s">
        <v>1481</v>
      </c>
      <c r="D343" t="s">
        <v>1724</v>
      </c>
      <c r="E343" t="s">
        <v>1722</v>
      </c>
      <c r="F343" t="s">
        <v>1797</v>
      </c>
      <c r="H343" t="str">
        <f t="shared" si="5"/>
        <v>insert into Artist values (1720, 'Merrick', 'Thornton', 'Kingston', 'RI', 'Artist');</v>
      </c>
    </row>
    <row r="344" spans="1:8" x14ac:dyDescent="0.5">
      <c r="A344">
        <v>1725</v>
      </c>
      <c r="B344" t="s">
        <v>32</v>
      </c>
      <c r="C344" t="s">
        <v>119</v>
      </c>
      <c r="D344" t="s">
        <v>1759</v>
      </c>
      <c r="E344" t="s">
        <v>1722</v>
      </c>
      <c r="F344" t="s">
        <v>1941</v>
      </c>
      <c r="H344" t="str">
        <f t="shared" si="5"/>
        <v>insert into Artist values (1725, 'Diana', 'Todd', 'South Kingston', 'RI', 'Student');</v>
      </c>
    </row>
    <row r="345" spans="1:8" x14ac:dyDescent="0.5">
      <c r="A345">
        <v>1730</v>
      </c>
      <c r="B345" t="s">
        <v>1707</v>
      </c>
      <c r="C345" t="s">
        <v>1482</v>
      </c>
      <c r="D345" t="s">
        <v>1726</v>
      </c>
      <c r="E345" t="s">
        <v>1722</v>
      </c>
      <c r="F345" t="s">
        <v>1948</v>
      </c>
      <c r="H345" t="str">
        <f t="shared" si="5"/>
        <v>insert into Artist values (1730, 'Stevie', 'Torres', 'Providence', 'RI', 'Sponsor');</v>
      </c>
    </row>
    <row r="346" spans="1:8" x14ac:dyDescent="0.5">
      <c r="A346">
        <v>1735</v>
      </c>
      <c r="B346" t="s">
        <v>1619</v>
      </c>
      <c r="C346" t="s">
        <v>1483</v>
      </c>
      <c r="D346" t="s">
        <v>1744</v>
      </c>
      <c r="E346" t="s">
        <v>1723</v>
      </c>
      <c r="F346" t="s">
        <v>1797</v>
      </c>
      <c r="H346" t="str">
        <f t="shared" si="5"/>
        <v>insert into Artist values (1735, 'Lachlan', 'Townsend', 'Greenwich', 'CT', 'Artist');</v>
      </c>
    </row>
    <row r="347" spans="1:8" x14ac:dyDescent="0.5">
      <c r="A347">
        <v>1740</v>
      </c>
      <c r="B347" t="s">
        <v>1594</v>
      </c>
      <c r="C347" t="s">
        <v>1484</v>
      </c>
      <c r="D347" t="s">
        <v>1728</v>
      </c>
      <c r="E347" t="s">
        <v>1727</v>
      </c>
      <c r="F347" t="s">
        <v>1797</v>
      </c>
      <c r="H347" t="str">
        <f t="shared" si="5"/>
        <v>insert into Artist values (1740, 'Jazmine', 'Tran', 'Cambridge', 'MA', 'Artist');</v>
      </c>
    </row>
    <row r="348" spans="1:8" x14ac:dyDescent="0.5">
      <c r="A348">
        <v>1745</v>
      </c>
      <c r="B348" t="s">
        <v>1581</v>
      </c>
      <c r="C348" t="s">
        <v>1485</v>
      </c>
      <c r="D348" t="s">
        <v>1721</v>
      </c>
      <c r="E348" t="s">
        <v>1722</v>
      </c>
      <c r="F348" t="s">
        <v>1797</v>
      </c>
      <c r="H348" t="str">
        <f t="shared" si="5"/>
        <v>insert into Artist values (1745, 'Hector', 'Travis', 'Pawtucket', 'RI', 'Artist');</v>
      </c>
    </row>
    <row r="349" spans="1:8" x14ac:dyDescent="0.5">
      <c r="A349">
        <v>1750</v>
      </c>
      <c r="B349" t="s">
        <v>1664</v>
      </c>
      <c r="C349" t="s">
        <v>1486</v>
      </c>
      <c r="D349" t="s">
        <v>1757</v>
      </c>
      <c r="E349" t="s">
        <v>1727</v>
      </c>
      <c r="F349" t="s">
        <v>1941</v>
      </c>
      <c r="H349" t="str">
        <f t="shared" si="5"/>
        <v>insert into Artist values (1750, 'Mara', 'Trujillo', 'Wrentham', 'MA', 'Student');</v>
      </c>
    </row>
    <row r="350" spans="1:8" x14ac:dyDescent="0.5">
      <c r="A350">
        <v>1755</v>
      </c>
      <c r="B350" t="s">
        <v>1550</v>
      </c>
      <c r="C350" t="s">
        <v>1487</v>
      </c>
      <c r="D350" t="s">
        <v>1724</v>
      </c>
      <c r="E350" t="s">
        <v>1722</v>
      </c>
      <c r="F350" t="s">
        <v>1941</v>
      </c>
      <c r="H350" t="str">
        <f t="shared" si="5"/>
        <v>insert into Artist values (1755, 'Chelsea', 'Tucker', 'Kingston', 'RI', 'Student');</v>
      </c>
    </row>
    <row r="351" spans="1:8" x14ac:dyDescent="0.5">
      <c r="A351">
        <v>1760</v>
      </c>
      <c r="B351" t="s">
        <v>1597</v>
      </c>
      <c r="C351" t="s">
        <v>1488</v>
      </c>
      <c r="D351" t="s">
        <v>1760</v>
      </c>
      <c r="E351" t="s">
        <v>1722</v>
      </c>
      <c r="F351" t="s">
        <v>1946</v>
      </c>
      <c r="H351" t="str">
        <f t="shared" si="5"/>
        <v>insert into Artist values (1760, 'Jillian', 'Tyler', 'Exeter', 'RI', 'Patron');</v>
      </c>
    </row>
    <row r="352" spans="1:8" x14ac:dyDescent="0.5">
      <c r="A352">
        <v>1765</v>
      </c>
      <c r="B352" t="s">
        <v>1590</v>
      </c>
      <c r="C352" t="s">
        <v>1489</v>
      </c>
      <c r="D352" t="s">
        <v>1757</v>
      </c>
      <c r="E352" t="s">
        <v>1727</v>
      </c>
      <c r="F352" t="s">
        <v>1947</v>
      </c>
      <c r="H352" t="str">
        <f t="shared" si="5"/>
        <v>insert into Artist values (1765, 'Haley', 'Valencia', 'Wrentham', 'MA', 'Benefactor');</v>
      </c>
    </row>
    <row r="353" spans="1:8" x14ac:dyDescent="0.5">
      <c r="A353">
        <v>1770</v>
      </c>
      <c r="B353" t="s">
        <v>1637</v>
      </c>
      <c r="C353" t="s">
        <v>1490</v>
      </c>
      <c r="D353" t="s">
        <v>1734</v>
      </c>
      <c r="E353" t="s">
        <v>1723</v>
      </c>
      <c r="F353" t="s">
        <v>1948</v>
      </c>
      <c r="H353" t="str">
        <f t="shared" si="5"/>
        <v>insert into Artist values (1770, 'Theodore', 'Valentine', 'New Haven', 'CT', 'Sponsor');</v>
      </c>
    </row>
    <row r="354" spans="1:8" x14ac:dyDescent="0.5">
      <c r="A354">
        <v>1775</v>
      </c>
      <c r="B354" t="s">
        <v>1675</v>
      </c>
      <c r="C354" t="s">
        <v>1491</v>
      </c>
      <c r="D354" t="s">
        <v>1721</v>
      </c>
      <c r="E354" t="s">
        <v>1722</v>
      </c>
      <c r="F354" t="s">
        <v>1797</v>
      </c>
      <c r="H354" t="str">
        <f t="shared" si="5"/>
        <v>insert into Artist values (1775, 'Nadia', 'Vance', 'Pawtucket', 'RI', 'Artist');</v>
      </c>
    </row>
    <row r="355" spans="1:8" x14ac:dyDescent="0.5">
      <c r="A355">
        <v>1780</v>
      </c>
      <c r="B355" t="s">
        <v>1529</v>
      </c>
      <c r="C355" t="s">
        <v>1492</v>
      </c>
      <c r="D355" t="s">
        <v>1760</v>
      </c>
      <c r="E355" t="s">
        <v>1722</v>
      </c>
      <c r="F355" t="s">
        <v>1797</v>
      </c>
      <c r="H355" t="str">
        <f t="shared" si="5"/>
        <v>insert into Artist values (1780, 'Blaire', 'Vogel', 'Exeter', 'RI', 'Artist');</v>
      </c>
    </row>
    <row r="356" spans="1:8" x14ac:dyDescent="0.5">
      <c r="A356">
        <v>1785</v>
      </c>
      <c r="B356" t="s">
        <v>1667</v>
      </c>
      <c r="C356" t="s">
        <v>1493</v>
      </c>
      <c r="D356" t="s">
        <v>1753</v>
      </c>
      <c r="E356" t="s">
        <v>1722</v>
      </c>
      <c r="F356" t="s">
        <v>1797</v>
      </c>
      <c r="H356" t="str">
        <f t="shared" si="5"/>
        <v>insert into Artist values (1785, 'Mariah', 'Wade', 'Woonsocket', 'RI', 'Artist');</v>
      </c>
    </row>
    <row r="357" spans="1:8" x14ac:dyDescent="0.5">
      <c r="A357">
        <v>1790</v>
      </c>
      <c r="B357" t="s">
        <v>1718</v>
      </c>
      <c r="C357" t="s">
        <v>1494</v>
      </c>
      <c r="D357" t="s">
        <v>1724</v>
      </c>
      <c r="E357" t="s">
        <v>1722</v>
      </c>
      <c r="F357" t="s">
        <v>1797</v>
      </c>
      <c r="H357" t="str">
        <f t="shared" si="5"/>
        <v>insert into Artist values (1790, 'Willa', 'Wagner', 'Kingston', 'RI', 'Artist');</v>
      </c>
    </row>
    <row r="358" spans="1:8" x14ac:dyDescent="0.5">
      <c r="A358">
        <v>1795</v>
      </c>
      <c r="B358" t="s">
        <v>1667</v>
      </c>
      <c r="C358" t="s">
        <v>1495</v>
      </c>
      <c r="D358" t="s">
        <v>1760</v>
      </c>
      <c r="E358" t="s">
        <v>1722</v>
      </c>
      <c r="F358" t="s">
        <v>1942</v>
      </c>
      <c r="H358" t="str">
        <f t="shared" si="5"/>
        <v>insert into Artist values (1795, 'Mariah', 'Walker', 'Exeter', 'RI', 'Family');</v>
      </c>
    </row>
    <row r="359" spans="1:8" x14ac:dyDescent="0.5">
      <c r="A359">
        <v>1800</v>
      </c>
      <c r="B359" t="s">
        <v>1586</v>
      </c>
      <c r="C359" t="s">
        <v>1496</v>
      </c>
      <c r="D359" t="s">
        <v>1726</v>
      </c>
      <c r="E359" t="s">
        <v>1722</v>
      </c>
      <c r="F359" t="s">
        <v>1941</v>
      </c>
      <c r="H359" t="str">
        <f t="shared" si="5"/>
        <v>insert into Artist values (1800, 'Jarod', 'Wall', 'Providence', 'RI', 'Student');</v>
      </c>
    </row>
    <row r="360" spans="1:8" x14ac:dyDescent="0.5">
      <c r="A360">
        <v>1805</v>
      </c>
      <c r="B360" t="s">
        <v>1568</v>
      </c>
      <c r="C360" t="s">
        <v>1497</v>
      </c>
      <c r="D360" t="s">
        <v>1760</v>
      </c>
      <c r="E360" t="s">
        <v>1722</v>
      </c>
      <c r="F360" t="s">
        <v>1941</v>
      </c>
      <c r="H360" t="str">
        <f t="shared" si="5"/>
        <v>insert into Artist values (1805, 'Calvin', 'Wang', 'Exeter', 'RI', 'Student');</v>
      </c>
    </row>
    <row r="361" spans="1:8" x14ac:dyDescent="0.5">
      <c r="A361">
        <v>1810</v>
      </c>
      <c r="B361" t="s">
        <v>1570</v>
      </c>
      <c r="C361" t="s">
        <v>1498</v>
      </c>
      <c r="D361" t="s">
        <v>1724</v>
      </c>
      <c r="E361" t="s">
        <v>1722</v>
      </c>
      <c r="F361" t="s">
        <v>1797</v>
      </c>
      <c r="H361" t="str">
        <f t="shared" si="5"/>
        <v>insert into Artist values (1810, 'Cecil', 'Ward', 'Kingston', 'RI', 'Artist');</v>
      </c>
    </row>
    <row r="362" spans="1:8" x14ac:dyDescent="0.5">
      <c r="A362">
        <v>1815</v>
      </c>
      <c r="B362" t="s">
        <v>1708</v>
      </c>
      <c r="C362" t="s">
        <v>1499</v>
      </c>
      <c r="D362" t="s">
        <v>1757</v>
      </c>
      <c r="E362" t="s">
        <v>1727</v>
      </c>
      <c r="F362" t="s">
        <v>1797</v>
      </c>
      <c r="H362" t="str">
        <f t="shared" si="5"/>
        <v>insert into Artist values (1815, 'Taylor', 'Warren', 'Wrentham', 'MA', 'Artist');</v>
      </c>
    </row>
    <row r="363" spans="1:8" x14ac:dyDescent="0.5">
      <c r="A363">
        <v>1825</v>
      </c>
      <c r="B363" t="s">
        <v>1576</v>
      </c>
      <c r="C363" t="s">
        <v>1500</v>
      </c>
      <c r="D363" t="s">
        <v>1756</v>
      </c>
      <c r="E363" t="s">
        <v>1722</v>
      </c>
      <c r="F363" t="s">
        <v>1947</v>
      </c>
      <c r="H363" t="str">
        <f t="shared" si="5"/>
        <v>insert into Artist values (1825, 'Emilio', 'Waters', 'Scituate', 'RI', 'Benefactor');</v>
      </c>
    </row>
    <row r="364" spans="1:8" x14ac:dyDescent="0.5">
      <c r="A364">
        <v>1830</v>
      </c>
      <c r="B364" t="s">
        <v>1597</v>
      </c>
      <c r="C364" t="s">
        <v>1501</v>
      </c>
      <c r="D364" t="s">
        <v>1721</v>
      </c>
      <c r="E364" t="s">
        <v>1722</v>
      </c>
      <c r="F364" t="s">
        <v>1941</v>
      </c>
      <c r="H364" t="str">
        <f t="shared" si="5"/>
        <v>insert into Artist values (1830, 'Jillian', 'Watkins', 'Pawtucket', 'RI', 'Student');</v>
      </c>
    </row>
    <row r="365" spans="1:8" x14ac:dyDescent="0.5">
      <c r="A365">
        <v>1835</v>
      </c>
      <c r="B365" t="s">
        <v>1690</v>
      </c>
      <c r="C365" t="s">
        <v>1502</v>
      </c>
      <c r="D365" t="s">
        <v>1744</v>
      </c>
      <c r="E365" t="s">
        <v>1723</v>
      </c>
      <c r="F365" t="s">
        <v>1948</v>
      </c>
      <c r="H365" t="str">
        <f t="shared" si="5"/>
        <v>insert into Artist values (1835, 'Riley', 'Watts', 'Greenwich', 'CT', 'Sponsor');</v>
      </c>
    </row>
    <row r="366" spans="1:8" x14ac:dyDescent="0.5">
      <c r="A366">
        <v>1840</v>
      </c>
      <c r="B366" t="s">
        <v>1647</v>
      </c>
      <c r="C366" t="s">
        <v>1503</v>
      </c>
      <c r="D366" t="s">
        <v>1759</v>
      </c>
      <c r="E366" t="s">
        <v>1722</v>
      </c>
      <c r="F366" t="s">
        <v>1797</v>
      </c>
      <c r="H366" t="str">
        <f t="shared" si="5"/>
        <v>insert into Artist values (1840, 'Lana', 'Weaver', 'South Kingston', 'RI', 'Artist');</v>
      </c>
    </row>
    <row r="367" spans="1:8" x14ac:dyDescent="0.5">
      <c r="A367">
        <v>1845</v>
      </c>
      <c r="B367" t="s">
        <v>1612</v>
      </c>
      <c r="C367" t="s">
        <v>1504</v>
      </c>
      <c r="D367" t="s">
        <v>1746</v>
      </c>
      <c r="E367" t="s">
        <v>1747</v>
      </c>
      <c r="F367" t="s">
        <v>1948</v>
      </c>
      <c r="H367" t="str">
        <f t="shared" si="5"/>
        <v>insert into Artist values (1845, 'Kailyn', 'Webb', 'Portland', 'OR', 'Sponsor');</v>
      </c>
    </row>
    <row r="368" spans="1:8" x14ac:dyDescent="0.5">
      <c r="A368">
        <v>1850</v>
      </c>
      <c r="B368" t="s">
        <v>1665</v>
      </c>
      <c r="C368" t="s">
        <v>1505</v>
      </c>
      <c r="D368" t="s">
        <v>1721</v>
      </c>
      <c r="E368" t="s">
        <v>1722</v>
      </c>
      <c r="F368" t="s">
        <v>1942</v>
      </c>
      <c r="H368" t="str">
        <f t="shared" si="5"/>
        <v>insert into Artist values (1850, 'Margo', 'Webster', 'Pawtucket', 'RI', 'Family');</v>
      </c>
    </row>
    <row r="369" spans="1:8" x14ac:dyDescent="0.5">
      <c r="A369">
        <v>1855</v>
      </c>
      <c r="B369" t="s">
        <v>1552</v>
      </c>
      <c r="C369" t="s">
        <v>1506</v>
      </c>
      <c r="D369" t="s">
        <v>1291</v>
      </c>
      <c r="E369" t="s">
        <v>1727</v>
      </c>
      <c r="F369" t="s">
        <v>1942</v>
      </c>
      <c r="H369" t="str">
        <f t="shared" si="5"/>
        <v>insert into Artist values (1855, 'Coraline', 'Weeks', 'Franklin', 'MA', 'Family');</v>
      </c>
    </row>
    <row r="370" spans="1:8" x14ac:dyDescent="0.5">
      <c r="A370">
        <v>1860</v>
      </c>
      <c r="B370" t="s">
        <v>1549</v>
      </c>
      <c r="C370" t="s">
        <v>1507</v>
      </c>
      <c r="D370" t="s">
        <v>1733</v>
      </c>
      <c r="E370" t="s">
        <v>1723</v>
      </c>
      <c r="F370" t="s">
        <v>1797</v>
      </c>
      <c r="H370" t="str">
        <f t="shared" si="5"/>
        <v>insert into Artist values (1860, 'Chanel', 'Weiss', 'Hartford', 'CT', 'Artist');</v>
      </c>
    </row>
    <row r="371" spans="1:8" x14ac:dyDescent="0.5">
      <c r="A371">
        <v>1865</v>
      </c>
      <c r="B371" t="s">
        <v>1437</v>
      </c>
      <c r="C371" t="s">
        <v>1508</v>
      </c>
      <c r="D371" t="s">
        <v>1757</v>
      </c>
      <c r="E371" t="s">
        <v>1727</v>
      </c>
      <c r="F371" t="s">
        <v>1797</v>
      </c>
      <c r="H371" t="str">
        <f t="shared" si="5"/>
        <v>insert into Artist values (1865, 'Reese', 'Welch', 'Wrentham', 'MA', 'Artist');</v>
      </c>
    </row>
    <row r="372" spans="1:8" x14ac:dyDescent="0.5">
      <c r="A372">
        <v>1870</v>
      </c>
      <c r="B372" t="s">
        <v>763</v>
      </c>
      <c r="C372" t="s">
        <v>423</v>
      </c>
      <c r="D372" t="s">
        <v>1721</v>
      </c>
      <c r="E372" t="s">
        <v>1722</v>
      </c>
      <c r="F372" t="s">
        <v>1797</v>
      </c>
      <c r="H372" t="str">
        <f t="shared" si="5"/>
        <v>insert into Artist values (1870, 'Lisa', 'Wong', 'Pawtucket', 'RI', 'Artist');</v>
      </c>
    </row>
    <row r="373" spans="1:8" x14ac:dyDescent="0.5">
      <c r="A373">
        <v>1875</v>
      </c>
      <c r="B373" t="s">
        <v>1644</v>
      </c>
      <c r="C373" t="s">
        <v>1509</v>
      </c>
      <c r="D373" t="s">
        <v>1759</v>
      </c>
      <c r="E373" t="s">
        <v>1722</v>
      </c>
      <c r="F373" t="s">
        <v>1941</v>
      </c>
      <c r="H373" t="str">
        <f t="shared" si="5"/>
        <v>insert into Artist values (1875, 'Winslow', 'Wu', 'South Kingston', 'RI', 'Student');</v>
      </c>
    </row>
    <row r="374" spans="1:8" x14ac:dyDescent="0.5">
      <c r="A374">
        <v>1880</v>
      </c>
      <c r="B374" t="s">
        <v>1533</v>
      </c>
      <c r="C374" t="s">
        <v>1510</v>
      </c>
      <c r="D374" t="s">
        <v>1754</v>
      </c>
      <c r="E374" t="s">
        <v>1722</v>
      </c>
      <c r="F374" t="s">
        <v>1947</v>
      </c>
      <c r="H374" t="str">
        <f t="shared" si="5"/>
        <v>insert into Artist values (1880, 'Abner', 'Wumbar', 'Greenville', 'RI', 'Benefactor');</v>
      </c>
    </row>
    <row r="375" spans="1:8" x14ac:dyDescent="0.5">
      <c r="A375">
        <v>1885</v>
      </c>
      <c r="B375" t="s">
        <v>1681</v>
      </c>
      <c r="C375" t="s">
        <v>1510</v>
      </c>
      <c r="D375" t="s">
        <v>1744</v>
      </c>
      <c r="E375" t="s">
        <v>1723</v>
      </c>
      <c r="F375" t="s">
        <v>1797</v>
      </c>
      <c r="H375" t="str">
        <f t="shared" si="5"/>
        <v>insert into Artist values (1885, 'Paris', 'Wumbar', 'Greenwich', 'CT', 'Artist');</v>
      </c>
    </row>
    <row r="376" spans="1:8" x14ac:dyDescent="0.5">
      <c r="A376">
        <v>1890</v>
      </c>
      <c r="B376" t="s">
        <v>1674</v>
      </c>
      <c r="C376" t="s">
        <v>1511</v>
      </c>
      <c r="D376" t="s">
        <v>1730</v>
      </c>
      <c r="E376" t="s">
        <v>1727</v>
      </c>
      <c r="F376" t="s">
        <v>1941</v>
      </c>
      <c r="H376" t="str">
        <f t="shared" si="5"/>
        <v>insert into Artist values (1890, 'Molly', 'Yates', 'Worcester', 'MA', 'Student');</v>
      </c>
    </row>
    <row r="377" spans="1:8" x14ac:dyDescent="0.5">
      <c r="A377">
        <v>1895</v>
      </c>
      <c r="B377" t="s">
        <v>1679</v>
      </c>
      <c r="C377" t="s">
        <v>1512</v>
      </c>
      <c r="D377" t="s">
        <v>1736</v>
      </c>
      <c r="E377" t="s">
        <v>1737</v>
      </c>
      <c r="F377" t="s">
        <v>1941</v>
      </c>
      <c r="H377" t="str">
        <f t="shared" si="5"/>
        <v>insert into Artist values (1895, 'Paisley', 'York', 'Brattleboro', 'VT', 'Student');</v>
      </c>
    </row>
    <row r="378" spans="1:8" x14ac:dyDescent="0.5">
      <c r="A378">
        <v>1900</v>
      </c>
      <c r="B378" t="s">
        <v>1544</v>
      </c>
      <c r="C378" t="s">
        <v>1513</v>
      </c>
      <c r="D378" t="s">
        <v>1736</v>
      </c>
      <c r="E378" t="s">
        <v>1737</v>
      </c>
      <c r="F378" t="s">
        <v>1797</v>
      </c>
      <c r="H378" t="str">
        <f t="shared" si="5"/>
        <v>insert into Artist values (1900, 'Camille', 'Zeller', 'Brattleboro', 'VT', 'Artist');</v>
      </c>
    </row>
    <row r="379" spans="1:8" x14ac:dyDescent="0.5">
      <c r="A379">
        <v>1905</v>
      </c>
      <c r="B379" t="s">
        <v>76</v>
      </c>
      <c r="C379" t="s">
        <v>1514</v>
      </c>
      <c r="D379" t="s">
        <v>1734</v>
      </c>
      <c r="E379" t="s">
        <v>1723</v>
      </c>
      <c r="F379" t="s">
        <v>1797</v>
      </c>
      <c r="H379" t="str">
        <f t="shared" si="5"/>
        <v>insert into Artist values (1905, 'Kathleen', 'Zink', 'New Haven', 'CT', 'Artist');</v>
      </c>
    </row>
  </sheetData>
  <sortState xmlns:xlrd2="http://schemas.microsoft.com/office/spreadsheetml/2017/richdata2" ref="A4:E379">
    <sortCondition ref="A4:A37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DEBB-06D0-4496-BEB5-AD31E960CA10}">
  <dimension ref="A1:E10"/>
  <sheetViews>
    <sheetView zoomScale="120" zoomScaleNormal="120" workbookViewId="0">
      <selection activeCell="E4" sqref="E4:E10"/>
    </sheetView>
  </sheetViews>
  <sheetFormatPr defaultRowHeight="14.35" x14ac:dyDescent="0.5"/>
  <cols>
    <col min="1" max="1" width="11.5859375" bestFit="1" customWidth="1"/>
    <col min="3" max="3" width="10.5859375" style="10" bestFit="1" customWidth="1"/>
    <col min="4" max="4" width="1.29296875" customWidth="1"/>
    <col min="5" max="5" width="46.41015625" bestFit="1" customWidth="1"/>
  </cols>
  <sheetData>
    <row r="1" spans="1:5" x14ac:dyDescent="0.5">
      <c r="A1" t="s">
        <v>1927</v>
      </c>
    </row>
    <row r="2" spans="1:5" x14ac:dyDescent="0.5">
      <c r="A2" t="s">
        <v>1802</v>
      </c>
      <c r="B2" t="s">
        <v>1788</v>
      </c>
      <c r="C2" s="10" t="s">
        <v>1954</v>
      </c>
    </row>
    <row r="3" spans="1:5" x14ac:dyDescent="0.5">
      <c r="A3" t="s">
        <v>1949</v>
      </c>
      <c r="B3" t="s">
        <v>1944</v>
      </c>
      <c r="C3" s="10" t="s">
        <v>1945</v>
      </c>
      <c r="E3" t="s">
        <v>1922</v>
      </c>
    </row>
    <row r="4" spans="1:5" x14ac:dyDescent="0.5">
      <c r="A4" t="s">
        <v>1941</v>
      </c>
      <c r="B4">
        <v>30</v>
      </c>
      <c r="C4" s="10">
        <v>0</v>
      </c>
      <c r="E4" t="str">
        <f>"insert into Membership values ('" &amp; A4 &amp; "', " &amp; B4 &amp; ", " &amp; C4 &amp; ");"</f>
        <v>insert into Membership values ('Student', 30, 0);</v>
      </c>
    </row>
    <row r="5" spans="1:5" x14ac:dyDescent="0.5">
      <c r="A5" t="s">
        <v>1943</v>
      </c>
      <c r="B5">
        <v>30</v>
      </c>
      <c r="C5" s="10">
        <v>0.05</v>
      </c>
      <c r="E5" t="str">
        <f t="shared" ref="E5:E10" si="0">"insert into Membership values ('" &amp; A5 &amp; "', " &amp; B5 &amp; ", " &amp; C5 &amp; ");"</f>
        <v>insert into Membership values ('Military', 30, 0.05);</v>
      </c>
    </row>
    <row r="6" spans="1:5" x14ac:dyDescent="0.5">
      <c r="A6" t="s">
        <v>1797</v>
      </c>
      <c r="B6">
        <v>65</v>
      </c>
      <c r="C6" s="10">
        <v>0.05</v>
      </c>
      <c r="E6" t="str">
        <f t="shared" si="0"/>
        <v>insert into Membership values ('Artist', 65, 0.05);</v>
      </c>
    </row>
    <row r="7" spans="1:5" x14ac:dyDescent="0.5">
      <c r="A7" t="s">
        <v>1942</v>
      </c>
      <c r="B7">
        <v>100</v>
      </c>
      <c r="C7" s="10">
        <v>7.0000000000000007E-2</v>
      </c>
      <c r="E7" t="str">
        <f t="shared" si="0"/>
        <v>insert into Membership values ('Family', 100, 0.07);</v>
      </c>
    </row>
    <row r="8" spans="1:5" x14ac:dyDescent="0.5">
      <c r="A8" t="s">
        <v>1948</v>
      </c>
      <c r="B8">
        <v>500</v>
      </c>
      <c r="C8" s="10">
        <v>0.1</v>
      </c>
      <c r="E8" t="str">
        <f t="shared" si="0"/>
        <v>insert into Membership values ('Sponsor', 500, 0.1);</v>
      </c>
    </row>
    <row r="9" spans="1:5" x14ac:dyDescent="0.5">
      <c r="A9" t="s">
        <v>1946</v>
      </c>
      <c r="B9">
        <v>1000</v>
      </c>
      <c r="C9" s="10">
        <v>0.12</v>
      </c>
      <c r="E9" t="str">
        <f t="shared" si="0"/>
        <v>insert into Membership values ('Patron', 1000, 0.12);</v>
      </c>
    </row>
    <row r="10" spans="1:5" x14ac:dyDescent="0.5">
      <c r="A10" t="s">
        <v>1947</v>
      </c>
      <c r="B10">
        <v>2500</v>
      </c>
      <c r="C10" s="10">
        <v>0.15</v>
      </c>
      <c r="E10" t="str">
        <f t="shared" si="0"/>
        <v>insert into Membership values ('Benefactor', 2500, 0.15);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7798-F6E5-44FC-9E4C-E9DF0E18AAE2}">
  <dimension ref="A1:E164"/>
  <sheetViews>
    <sheetView zoomScale="120" zoomScaleNormal="120" workbookViewId="0">
      <selection activeCell="C14" sqref="C14"/>
    </sheetView>
  </sheetViews>
  <sheetFormatPr defaultRowHeight="14.35" x14ac:dyDescent="0.5"/>
  <cols>
    <col min="1" max="1" width="9.8203125" bestFit="1" customWidth="1"/>
    <col min="2" max="2" width="11.05859375" bestFit="1" customWidth="1"/>
    <col min="3" max="3" width="34.8203125" bestFit="1" customWidth="1"/>
    <col min="4" max="4" width="1.64453125" customWidth="1"/>
    <col min="5" max="5" width="87.41015625" bestFit="1" customWidth="1"/>
  </cols>
  <sheetData>
    <row r="1" spans="1:5" x14ac:dyDescent="0.5">
      <c r="A1" t="s">
        <v>1798</v>
      </c>
    </row>
    <row r="2" spans="1:5" x14ac:dyDescent="0.5">
      <c r="A2" t="s">
        <v>1790</v>
      </c>
      <c r="B2" t="s">
        <v>1793</v>
      </c>
      <c r="C2" t="s">
        <v>1923</v>
      </c>
    </row>
    <row r="3" spans="1:5" s="3" customFormat="1" x14ac:dyDescent="0.5">
      <c r="A3" s="3" t="s">
        <v>1785</v>
      </c>
      <c r="B3" s="3" t="s">
        <v>892</v>
      </c>
      <c r="C3" s="3" t="s">
        <v>891</v>
      </c>
      <c r="E3" s="3" t="s">
        <v>1912</v>
      </c>
    </row>
    <row r="4" spans="1:5" x14ac:dyDescent="0.5">
      <c r="A4">
        <v>5</v>
      </c>
      <c r="B4" t="s">
        <v>3</v>
      </c>
      <c r="C4" t="s">
        <v>145</v>
      </c>
      <c r="E4" t="str">
        <f>"insert into Materials values (materialsID_seq.nextval, '" &amp; B4 &amp; "', '" &amp; C4 &amp; "');"</f>
        <v>insert into Materials values (materialsID_seq.nextval, 'Acrylic', 'acrylic');</v>
      </c>
    </row>
    <row r="5" spans="1:5" x14ac:dyDescent="0.5">
      <c r="A5">
        <v>10</v>
      </c>
      <c r="B5" t="s">
        <v>3</v>
      </c>
      <c r="C5" t="s">
        <v>494</v>
      </c>
      <c r="E5" t="str">
        <f t="shared" ref="E5:E68" si="0">"insert into Materials values (materialsID_seq.nextval, '" &amp; B5 &amp; "', '" &amp; C5 &amp; "');"</f>
        <v>insert into Materials values (materialsID_seq.nextval, 'Acrylic', 'acrylic on canvas');</v>
      </c>
    </row>
    <row r="6" spans="1:5" x14ac:dyDescent="0.5">
      <c r="A6">
        <v>15</v>
      </c>
      <c r="B6" t="s">
        <v>3</v>
      </c>
      <c r="C6" t="s">
        <v>956</v>
      </c>
      <c r="E6" t="str">
        <f t="shared" si="0"/>
        <v>insert into Materials values (materialsID_seq.nextval, 'Acrylic', 'acrylic on wood');</v>
      </c>
    </row>
    <row r="7" spans="1:5" x14ac:dyDescent="0.5">
      <c r="A7">
        <v>20</v>
      </c>
      <c r="B7" t="s">
        <v>3</v>
      </c>
      <c r="C7" t="s">
        <v>907</v>
      </c>
      <c r="E7" t="str">
        <f t="shared" si="0"/>
        <v>insert into Materials values (materialsID_seq.nextval, 'Acrylic', 'acrylic on wood panel');</v>
      </c>
    </row>
    <row r="8" spans="1:5" x14ac:dyDescent="0.5">
      <c r="A8">
        <v>25</v>
      </c>
      <c r="B8" t="s">
        <v>3</v>
      </c>
      <c r="C8" t="s">
        <v>903</v>
      </c>
      <c r="E8" t="str">
        <f t="shared" si="0"/>
        <v>insert into Materials values (materialsID_seq.nextval, 'Acrylic', 'acrylic pour');</v>
      </c>
    </row>
    <row r="9" spans="1:5" x14ac:dyDescent="0.5">
      <c r="A9">
        <v>30</v>
      </c>
      <c r="B9" t="s">
        <v>3</v>
      </c>
      <c r="C9" t="s">
        <v>1135</v>
      </c>
      <c r="E9" t="str">
        <f t="shared" si="0"/>
        <v>insert into Materials values (materialsID_seq.nextval, 'Acrylic', 'acrylic, pencil');</v>
      </c>
    </row>
    <row r="10" spans="1:5" x14ac:dyDescent="0.5">
      <c r="A10">
        <v>35</v>
      </c>
      <c r="B10" t="s">
        <v>899</v>
      </c>
      <c r="C10" t="s">
        <v>904</v>
      </c>
      <c r="E10" t="str">
        <f t="shared" si="0"/>
        <v>insert into Materials values (materialsID_seq.nextval, 'Drawing', 'charcoal');</v>
      </c>
    </row>
    <row r="11" spans="1:5" x14ac:dyDescent="0.5">
      <c r="A11">
        <v>40</v>
      </c>
      <c r="B11" t="s">
        <v>899</v>
      </c>
      <c r="C11" t="s">
        <v>909</v>
      </c>
      <c r="E11" t="str">
        <f t="shared" si="0"/>
        <v>insert into Materials values (materialsID_seq.nextval, 'Drawing', 'colored pencil');</v>
      </c>
    </row>
    <row r="12" spans="1:5" x14ac:dyDescent="0.5">
      <c r="A12">
        <v>45</v>
      </c>
      <c r="B12" t="s">
        <v>899</v>
      </c>
      <c r="C12" t="s">
        <v>261</v>
      </c>
      <c r="E12" t="str">
        <f t="shared" si="0"/>
        <v>insert into Materials values (materialsID_seq.nextval, 'Drawing', 'drawing');</v>
      </c>
    </row>
    <row r="13" spans="1:5" x14ac:dyDescent="0.5">
      <c r="A13">
        <v>50</v>
      </c>
      <c r="B13" t="s">
        <v>899</v>
      </c>
      <c r="C13" t="s">
        <v>1084</v>
      </c>
      <c r="E13" t="str">
        <f t="shared" si="0"/>
        <v>insert into Materials values (materialsID_seq.nextval, 'Drawing', 'ink on paper');</v>
      </c>
    </row>
    <row r="14" spans="1:5" x14ac:dyDescent="0.5">
      <c r="A14">
        <v>55</v>
      </c>
      <c r="B14" t="s">
        <v>899</v>
      </c>
      <c r="C14" t="s">
        <v>1136</v>
      </c>
      <c r="E14" t="str">
        <f t="shared" si="0"/>
        <v>insert into Materials values (materialsID_seq.nextval, 'Drawing', 'pen, ink');</v>
      </c>
    </row>
    <row r="15" spans="1:5" x14ac:dyDescent="0.5">
      <c r="A15">
        <v>60</v>
      </c>
      <c r="B15" t="s">
        <v>899</v>
      </c>
      <c r="C15" t="s">
        <v>887</v>
      </c>
      <c r="E15" t="str">
        <f t="shared" si="0"/>
        <v>insert into Materials values (materialsID_seq.nextval, 'Drawing', 'pencil on paper');</v>
      </c>
    </row>
    <row r="16" spans="1:5" x14ac:dyDescent="0.5">
      <c r="A16">
        <v>65</v>
      </c>
      <c r="B16" t="s">
        <v>68</v>
      </c>
      <c r="C16" t="s">
        <v>296</v>
      </c>
      <c r="E16" t="str">
        <f t="shared" si="0"/>
        <v>insert into Materials values (materialsID_seq.nextval, 'Encaustic', 'encaustic');</v>
      </c>
    </row>
    <row r="17" spans="1:5" x14ac:dyDescent="0.5">
      <c r="A17">
        <v>70</v>
      </c>
      <c r="B17" t="s">
        <v>68</v>
      </c>
      <c r="C17" t="s">
        <v>151</v>
      </c>
      <c r="E17" t="str">
        <f t="shared" si="0"/>
        <v>insert into Materials values (materialsID_seq.nextval, 'Encaustic', 'encaustic monoprint');</v>
      </c>
    </row>
    <row r="18" spans="1:5" x14ac:dyDescent="0.5">
      <c r="A18">
        <v>75</v>
      </c>
      <c r="B18" t="s">
        <v>22</v>
      </c>
      <c r="C18" t="s">
        <v>250</v>
      </c>
      <c r="E18" t="str">
        <f t="shared" si="0"/>
        <v>insert into Materials values (materialsID_seq.nextval, 'Etching', 'etching');</v>
      </c>
    </row>
    <row r="19" spans="1:5" x14ac:dyDescent="0.5">
      <c r="A19">
        <v>80</v>
      </c>
      <c r="B19" t="s">
        <v>22</v>
      </c>
      <c r="C19" t="s">
        <v>636</v>
      </c>
      <c r="E19" t="str">
        <f t="shared" si="0"/>
        <v>insert into Materials values (materialsID_seq.nextval, 'Etching', 'etching, ink, pencil, oil pastel');</v>
      </c>
    </row>
    <row r="20" spans="1:5" x14ac:dyDescent="0.5">
      <c r="A20">
        <v>85</v>
      </c>
      <c r="B20" t="s">
        <v>22</v>
      </c>
      <c r="C20" t="s">
        <v>1061</v>
      </c>
      <c r="E20" t="str">
        <f t="shared" si="0"/>
        <v>insert into Materials values (materialsID_seq.nextval, 'Etching', 'etching, solar plate');</v>
      </c>
    </row>
    <row r="21" spans="1:5" x14ac:dyDescent="0.5">
      <c r="A21">
        <v>90</v>
      </c>
      <c r="B21" t="s">
        <v>22</v>
      </c>
      <c r="C21" t="s">
        <v>790</v>
      </c>
      <c r="E21" t="str">
        <f t="shared" si="0"/>
        <v>insert into Materials values (materialsID_seq.nextval, 'Etching', 'solar plate etching');</v>
      </c>
    </row>
    <row r="22" spans="1:5" x14ac:dyDescent="0.5">
      <c r="A22">
        <v>95</v>
      </c>
      <c r="B22" t="s">
        <v>898</v>
      </c>
      <c r="C22" t="s">
        <v>382</v>
      </c>
      <c r="E22" t="str">
        <f t="shared" si="0"/>
        <v>insert into Materials values (materialsID_seq.nextval, 'Fabric', 'batik');</v>
      </c>
    </row>
    <row r="23" spans="1:5" x14ac:dyDescent="0.5">
      <c r="A23">
        <v>100</v>
      </c>
      <c r="B23" t="s">
        <v>898</v>
      </c>
      <c r="C23" t="s">
        <v>479</v>
      </c>
      <c r="E23" t="str">
        <f t="shared" si="0"/>
        <v>insert into Materials values (materialsID_seq.nextval, 'Fabric', 'fabric');</v>
      </c>
    </row>
    <row r="24" spans="1:5" x14ac:dyDescent="0.5">
      <c r="A24">
        <v>105</v>
      </c>
      <c r="B24" t="s">
        <v>898</v>
      </c>
      <c r="C24" t="s">
        <v>1128</v>
      </c>
      <c r="E24" t="str">
        <f t="shared" si="0"/>
        <v>insert into Materials values (materialsID_seq.nextval, 'Fabric', 'felt, wool');</v>
      </c>
    </row>
    <row r="25" spans="1:5" x14ac:dyDescent="0.5">
      <c r="A25">
        <v>110</v>
      </c>
      <c r="B25" t="s">
        <v>898</v>
      </c>
      <c r="C25" t="s">
        <v>864</v>
      </c>
      <c r="E25" t="str">
        <f t="shared" si="0"/>
        <v>insert into Materials values (materialsID_seq.nextval, 'Fabric', 'fiber');</v>
      </c>
    </row>
    <row r="26" spans="1:5" x14ac:dyDescent="0.5">
      <c r="A26">
        <v>115</v>
      </c>
      <c r="B26" t="s">
        <v>898</v>
      </c>
      <c r="C26" t="s">
        <v>149</v>
      </c>
      <c r="E26" t="str">
        <f t="shared" si="0"/>
        <v>insert into Materials values (materialsID_seq.nextval, 'Fabric', 'mixed media');</v>
      </c>
    </row>
    <row r="27" spans="1:5" x14ac:dyDescent="0.5">
      <c r="A27">
        <v>120</v>
      </c>
      <c r="B27" t="s">
        <v>898</v>
      </c>
      <c r="C27" t="s">
        <v>226</v>
      </c>
      <c r="E27" t="str">
        <f t="shared" si="0"/>
        <v>insert into Materials values (materialsID_seq.nextval, 'Fabric', 'textile');</v>
      </c>
    </row>
    <row r="28" spans="1:5" x14ac:dyDescent="0.5">
      <c r="A28">
        <v>125</v>
      </c>
      <c r="B28" t="s">
        <v>1121</v>
      </c>
      <c r="C28" t="s">
        <v>1119</v>
      </c>
      <c r="E28" t="str">
        <f t="shared" si="0"/>
        <v>insert into Materials values (materialsID_seq.nextval, 'Glass', 'giclee on glass');</v>
      </c>
    </row>
    <row r="29" spans="1:5" x14ac:dyDescent="0.5">
      <c r="A29">
        <v>130</v>
      </c>
      <c r="B29" t="s">
        <v>1121</v>
      </c>
      <c r="C29" t="s">
        <v>826</v>
      </c>
      <c r="E29" t="str">
        <f t="shared" si="0"/>
        <v>insert into Materials values (materialsID_seq.nextval, 'Glass', 'glass');</v>
      </c>
    </row>
    <row r="30" spans="1:5" x14ac:dyDescent="0.5">
      <c r="A30">
        <v>135</v>
      </c>
      <c r="B30" t="s">
        <v>1121</v>
      </c>
      <c r="C30" t="s">
        <v>160</v>
      </c>
      <c r="E30" t="str">
        <f t="shared" si="0"/>
        <v>insert into Materials values (materialsID_seq.nextval, 'Glass', 'stained glass');</v>
      </c>
    </row>
    <row r="31" spans="1:5" x14ac:dyDescent="0.5">
      <c r="A31">
        <v>140</v>
      </c>
      <c r="B31" t="s">
        <v>696</v>
      </c>
      <c r="C31" t="s">
        <v>1138</v>
      </c>
      <c r="E31" t="str">
        <f t="shared" si="0"/>
        <v>insert into Materials values (materialsID_seq.nextval, 'Jewelry', 'ceramic, apatite');</v>
      </c>
    </row>
    <row r="32" spans="1:5" x14ac:dyDescent="0.5">
      <c r="A32">
        <v>145</v>
      </c>
      <c r="B32" t="s">
        <v>696</v>
      </c>
      <c r="C32" t="s">
        <v>806</v>
      </c>
      <c r="E32" t="str">
        <f t="shared" si="0"/>
        <v>insert into Materials values (materialsID_seq.nextval, 'Jewelry', 'ceramic, copper');</v>
      </c>
    </row>
    <row r="33" spans="1:5" x14ac:dyDescent="0.5">
      <c r="A33">
        <v>150</v>
      </c>
      <c r="B33" t="s">
        <v>696</v>
      </c>
      <c r="C33" t="s">
        <v>1142</v>
      </c>
      <c r="E33" t="str">
        <f t="shared" si="0"/>
        <v>insert into Materials values (materialsID_seq.nextval, 'Jewelry', 'ceramic, glass, sterling silver');</v>
      </c>
    </row>
    <row r="34" spans="1:5" x14ac:dyDescent="0.5">
      <c r="A34">
        <v>155</v>
      </c>
      <c r="B34" t="s">
        <v>696</v>
      </c>
      <c r="C34" t="s">
        <v>1141</v>
      </c>
      <c r="E34" t="str">
        <f t="shared" si="0"/>
        <v>insert into Materials values (materialsID_seq.nextval, 'Jewelry', 'ceramic, steel');</v>
      </c>
    </row>
    <row r="35" spans="1:5" x14ac:dyDescent="0.5">
      <c r="A35">
        <v>160</v>
      </c>
      <c r="B35" t="s">
        <v>696</v>
      </c>
      <c r="C35" t="s">
        <v>1143</v>
      </c>
      <c r="E35" t="str">
        <f t="shared" si="0"/>
        <v>insert into Materials values (materialsID_seq.nextval, 'Jewelry', 'ceramic, wood, sterling, leather');</v>
      </c>
    </row>
    <row r="36" spans="1:5" x14ac:dyDescent="0.5">
      <c r="A36">
        <v>165</v>
      </c>
      <c r="B36" t="s">
        <v>696</v>
      </c>
      <c r="C36" t="s">
        <v>698</v>
      </c>
      <c r="E36" t="str">
        <f t="shared" si="0"/>
        <v>insert into Materials values (materialsID_seq.nextval, 'Jewelry', 'glass, metal, fiber');</v>
      </c>
    </row>
    <row r="37" spans="1:5" x14ac:dyDescent="0.5">
      <c r="A37">
        <v>170</v>
      </c>
      <c r="B37" t="s">
        <v>696</v>
      </c>
      <c r="C37" t="s">
        <v>240</v>
      </c>
      <c r="E37" t="str">
        <f t="shared" si="0"/>
        <v>insert into Materials values (materialsID_seq.nextval, 'Jewelry', 'hematite');</v>
      </c>
    </row>
    <row r="38" spans="1:5" x14ac:dyDescent="0.5">
      <c r="A38">
        <v>175</v>
      </c>
      <c r="B38" t="s">
        <v>696</v>
      </c>
      <c r="C38" t="s">
        <v>1153</v>
      </c>
      <c r="E38" t="str">
        <f t="shared" si="0"/>
        <v>insert into Materials values (materialsID_seq.nextval, 'Jewelry', 'metals, rhinestones');</v>
      </c>
    </row>
    <row r="39" spans="1:5" x14ac:dyDescent="0.5">
      <c r="A39">
        <v>180</v>
      </c>
      <c r="B39" t="s">
        <v>696</v>
      </c>
      <c r="C39" t="s">
        <v>149</v>
      </c>
      <c r="E39" t="str">
        <f t="shared" si="0"/>
        <v>insert into Materials values (materialsID_seq.nextval, 'Jewelry', 'mixed media');</v>
      </c>
    </row>
    <row r="40" spans="1:5" x14ac:dyDescent="0.5">
      <c r="A40">
        <v>185</v>
      </c>
      <c r="B40" t="s">
        <v>696</v>
      </c>
      <c r="C40" t="s">
        <v>1178</v>
      </c>
      <c r="E40" t="str">
        <f t="shared" si="0"/>
        <v>insert into Materials values (materialsID_seq.nextval, 'Jewelry', 'porcelain, amazonite, semi precious stones');</v>
      </c>
    </row>
    <row r="41" spans="1:5" x14ac:dyDescent="0.5">
      <c r="A41">
        <v>190</v>
      </c>
      <c r="B41" t="s">
        <v>696</v>
      </c>
      <c r="C41" t="s">
        <v>809</v>
      </c>
      <c r="E41" t="str">
        <f t="shared" si="0"/>
        <v>insert into Materials values (materialsID_seq.nextval, 'Jewelry', 'porcelain, sterling');</v>
      </c>
    </row>
    <row r="42" spans="1:5" x14ac:dyDescent="0.5">
      <c r="A42">
        <v>195</v>
      </c>
      <c r="B42" t="s">
        <v>696</v>
      </c>
      <c r="C42" t="s">
        <v>884</v>
      </c>
      <c r="E42" t="str">
        <f t="shared" si="0"/>
        <v>insert into Materials values (materialsID_seq.nextval, 'Jewelry', 'raku leaves, pearls, glass, water');</v>
      </c>
    </row>
    <row r="43" spans="1:5" x14ac:dyDescent="0.5">
      <c r="A43">
        <v>200</v>
      </c>
      <c r="B43" t="s">
        <v>696</v>
      </c>
      <c r="C43" t="s">
        <v>1156</v>
      </c>
      <c r="E43" t="str">
        <f t="shared" si="0"/>
        <v>insert into Materials values (materialsID_seq.nextval, 'Jewelry', 'raku, mixed media');</v>
      </c>
    </row>
    <row r="44" spans="1:5" x14ac:dyDescent="0.5">
      <c r="A44">
        <v>205</v>
      </c>
      <c r="B44" t="s">
        <v>696</v>
      </c>
      <c r="C44" t="s">
        <v>1155</v>
      </c>
      <c r="E44" t="str">
        <f t="shared" si="0"/>
        <v>insert into Materials values (materialsID_seq.nextval, 'Jewelry', 'raku, sterling');</v>
      </c>
    </row>
    <row r="45" spans="1:5" x14ac:dyDescent="0.5">
      <c r="A45">
        <v>210</v>
      </c>
      <c r="B45" t="s">
        <v>696</v>
      </c>
      <c r="C45" t="s">
        <v>852</v>
      </c>
      <c r="E45" t="str">
        <f t="shared" si="0"/>
        <v>insert into Materials values (materialsID_seq.nextval, 'Jewelry', 'silver, glass');</v>
      </c>
    </row>
    <row r="46" spans="1:5" x14ac:dyDescent="0.5">
      <c r="A46">
        <v>215</v>
      </c>
      <c r="B46" t="s">
        <v>696</v>
      </c>
      <c r="C46" t="s">
        <v>833</v>
      </c>
      <c r="E46" t="str">
        <f t="shared" si="0"/>
        <v>insert into Materials values (materialsID_seq.nextval, 'Jewelry', 'silver, porcelain');</v>
      </c>
    </row>
    <row r="47" spans="1:5" x14ac:dyDescent="0.5">
      <c r="A47">
        <v>220</v>
      </c>
      <c r="B47" t="s">
        <v>696</v>
      </c>
      <c r="C47" t="s">
        <v>508</v>
      </c>
      <c r="E47" t="str">
        <f t="shared" si="0"/>
        <v>insert into Materials values (materialsID_seq.nextval, 'Jewelry', 'sterling silver');</v>
      </c>
    </row>
    <row r="48" spans="1:5" x14ac:dyDescent="0.5">
      <c r="A48">
        <v>225</v>
      </c>
      <c r="B48" t="s">
        <v>696</v>
      </c>
      <c r="C48" t="s">
        <v>656</v>
      </c>
      <c r="E48" t="str">
        <f t="shared" si="0"/>
        <v>insert into Materials values (materialsID_seq.nextval, 'Jewelry', 'sterling silver, turquoise, gold stone');</v>
      </c>
    </row>
    <row r="49" spans="1:5" x14ac:dyDescent="0.5">
      <c r="A49">
        <v>230</v>
      </c>
      <c r="B49" t="s">
        <v>1124</v>
      </c>
      <c r="C49" t="s">
        <v>376</v>
      </c>
      <c r="E49" t="str">
        <f t="shared" si="0"/>
        <v>insert into Materials values (materialsID_seq.nextval, 'Linocut', 'linocut');</v>
      </c>
    </row>
    <row r="50" spans="1:5" x14ac:dyDescent="0.5">
      <c r="A50">
        <v>235</v>
      </c>
      <c r="B50" t="s">
        <v>1124</v>
      </c>
      <c r="C50" t="s">
        <v>630</v>
      </c>
      <c r="E50" t="str">
        <f t="shared" si="0"/>
        <v>insert into Materials values (materialsID_seq.nextval, 'Linocut', 'linocut print');</v>
      </c>
    </row>
    <row r="51" spans="1:5" x14ac:dyDescent="0.5">
      <c r="A51">
        <v>240</v>
      </c>
      <c r="B51" t="s">
        <v>1124</v>
      </c>
      <c r="C51" t="s">
        <v>836</v>
      </c>
      <c r="E51" t="str">
        <f t="shared" si="0"/>
        <v>insert into Materials values (materialsID_seq.nextval, 'Linocut', 'linocut reduction');</v>
      </c>
    </row>
    <row r="52" spans="1:5" x14ac:dyDescent="0.5">
      <c r="A52">
        <v>245</v>
      </c>
      <c r="B52" t="s">
        <v>1124</v>
      </c>
      <c r="C52" t="s">
        <v>1134</v>
      </c>
      <c r="E52" t="str">
        <f t="shared" si="0"/>
        <v>insert into Materials values (materialsID_seq.nextval, 'Linocut', 'linocut, hand colored');</v>
      </c>
    </row>
    <row r="53" spans="1:5" x14ac:dyDescent="0.5">
      <c r="A53">
        <v>250</v>
      </c>
      <c r="B53" t="s">
        <v>1124</v>
      </c>
      <c r="C53" t="s">
        <v>885</v>
      </c>
      <c r="E53" t="str">
        <f t="shared" si="0"/>
        <v>insert into Materials values (materialsID_seq.nextval, 'Linocut', 'painted linocut');</v>
      </c>
    </row>
    <row r="54" spans="1:5" x14ac:dyDescent="0.5">
      <c r="A54">
        <v>255</v>
      </c>
      <c r="B54" t="s">
        <v>1</v>
      </c>
      <c r="C54" t="s">
        <v>1130</v>
      </c>
      <c r="E54" t="str">
        <f t="shared" si="0"/>
        <v>insert into Materials values (materialsID_seq.nextval, 'Mixed Media', 'acrylic, cold wax');</v>
      </c>
    </row>
    <row r="55" spans="1:5" x14ac:dyDescent="0.5">
      <c r="A55">
        <v>260</v>
      </c>
      <c r="B55" t="s">
        <v>1</v>
      </c>
      <c r="C55" t="s">
        <v>1131</v>
      </c>
      <c r="E55" t="str">
        <f t="shared" si="0"/>
        <v>insert into Materials values (materialsID_seq.nextval, 'Mixed Media', 'acrylic, cut paper');</v>
      </c>
    </row>
    <row r="56" spans="1:5" x14ac:dyDescent="0.5">
      <c r="A56">
        <v>265</v>
      </c>
      <c r="B56" t="s">
        <v>1</v>
      </c>
      <c r="C56" t="s">
        <v>1152</v>
      </c>
      <c r="E56" t="str">
        <f t="shared" si="0"/>
        <v>insert into Materials values (materialsID_seq.nextval, 'Mixed Media', 'acrylic, ink');</v>
      </c>
    </row>
    <row r="57" spans="1:5" x14ac:dyDescent="0.5">
      <c r="A57">
        <v>270</v>
      </c>
      <c r="B57" t="s">
        <v>1</v>
      </c>
      <c r="C57" t="s">
        <v>1132</v>
      </c>
      <c r="E57" t="str">
        <f t="shared" si="0"/>
        <v>insert into Materials values (materialsID_seq.nextval, 'Mixed Media', 'acrylic, metallic leaf');</v>
      </c>
    </row>
    <row r="58" spans="1:5" x14ac:dyDescent="0.5">
      <c r="A58">
        <v>275</v>
      </c>
      <c r="B58" t="s">
        <v>1</v>
      </c>
      <c r="C58" t="s">
        <v>1137</v>
      </c>
      <c r="E58" t="str">
        <f t="shared" si="0"/>
        <v>insert into Materials values (materialsID_seq.nextval, 'Mixed Media', 'acrylic, old paintings');</v>
      </c>
    </row>
    <row r="59" spans="1:5" x14ac:dyDescent="0.5">
      <c r="A59">
        <v>280</v>
      </c>
      <c r="B59" t="s">
        <v>1</v>
      </c>
      <c r="C59" t="s">
        <v>1129</v>
      </c>
      <c r="E59" t="str">
        <f t="shared" si="0"/>
        <v>insert into Materials values (materialsID_seq.nextval, 'Mixed Media', 'acrylic, pastel');</v>
      </c>
    </row>
    <row r="60" spans="1:5" x14ac:dyDescent="0.5">
      <c r="A60">
        <v>285</v>
      </c>
      <c r="B60" t="s">
        <v>1</v>
      </c>
      <c r="C60" t="s">
        <v>1133</v>
      </c>
      <c r="E60" t="str">
        <f t="shared" si="0"/>
        <v>insert into Materials values (materialsID_seq.nextval, 'Mixed Media', 'acrylic, resin on panel');</v>
      </c>
    </row>
    <row r="61" spans="1:5" x14ac:dyDescent="0.5">
      <c r="A61">
        <v>290</v>
      </c>
      <c r="B61" t="s">
        <v>1</v>
      </c>
      <c r="C61" t="s">
        <v>1157</v>
      </c>
      <c r="E61" t="str">
        <f t="shared" si="0"/>
        <v>insert into Materials values (materialsID_seq.nextval, 'Mixed Media', 'acrylic, sand');</v>
      </c>
    </row>
    <row r="62" spans="1:5" x14ac:dyDescent="0.5">
      <c r="A62">
        <v>295</v>
      </c>
      <c r="B62" t="s">
        <v>1</v>
      </c>
      <c r="C62" t="s">
        <v>1139</v>
      </c>
      <c r="E62" t="str">
        <f t="shared" si="0"/>
        <v>insert into Materials values (materialsID_seq.nextval, 'Mixed Media', 'ceramic, glass');</v>
      </c>
    </row>
    <row r="63" spans="1:5" x14ac:dyDescent="0.5">
      <c r="A63">
        <v>300</v>
      </c>
      <c r="B63" t="s">
        <v>1</v>
      </c>
      <c r="C63" t="s">
        <v>1140</v>
      </c>
      <c r="E63" t="str">
        <f t="shared" si="0"/>
        <v>insert into Materials values (materialsID_seq.nextval, 'Mixed Media', 'ceramic, seashell');</v>
      </c>
    </row>
    <row r="64" spans="1:5" x14ac:dyDescent="0.5">
      <c r="A64">
        <v>305</v>
      </c>
      <c r="B64" t="s">
        <v>1</v>
      </c>
      <c r="C64" t="s">
        <v>1144</v>
      </c>
      <c r="E64" t="str">
        <f t="shared" si="0"/>
        <v>insert into Materials values (materialsID_seq.nextval, 'Mixed Media', 'chalk, watercolor');</v>
      </c>
    </row>
    <row r="65" spans="1:5" x14ac:dyDescent="0.5">
      <c r="A65">
        <v>310</v>
      </c>
      <c r="B65" t="s">
        <v>1</v>
      </c>
      <c r="C65" t="s">
        <v>1146</v>
      </c>
      <c r="E65" t="str">
        <f t="shared" si="0"/>
        <v>insert into Materials values (materialsID_seq.nextval, 'Mixed Media', 'clay, paint');</v>
      </c>
    </row>
    <row r="66" spans="1:5" x14ac:dyDescent="0.5">
      <c r="A66">
        <v>315</v>
      </c>
      <c r="B66" t="s">
        <v>1</v>
      </c>
      <c r="C66" t="s">
        <v>294</v>
      </c>
      <c r="E66" t="str">
        <f t="shared" si="0"/>
        <v>insert into Materials values (materialsID_seq.nextval, 'Mixed Media', 'collage');</v>
      </c>
    </row>
    <row r="67" spans="1:5" x14ac:dyDescent="0.5">
      <c r="A67">
        <v>320</v>
      </c>
      <c r="B67" t="s">
        <v>1</v>
      </c>
      <c r="C67" t="s">
        <v>1078</v>
      </c>
      <c r="E67" t="str">
        <f t="shared" si="0"/>
        <v>insert into Materials values (materialsID_seq.nextval, 'Mixed Media', 'collage on fabriano');</v>
      </c>
    </row>
    <row r="68" spans="1:5" x14ac:dyDescent="0.5">
      <c r="A68">
        <v>325</v>
      </c>
      <c r="B68" t="s">
        <v>1</v>
      </c>
      <c r="C68" t="s">
        <v>1149</v>
      </c>
      <c r="E68" t="str">
        <f t="shared" si="0"/>
        <v>insert into Materials values (materialsID_seq.nextval, 'Mixed Media', 'earthenware, glass');</v>
      </c>
    </row>
    <row r="69" spans="1:5" x14ac:dyDescent="0.5">
      <c r="A69">
        <v>330</v>
      </c>
      <c r="B69" t="s">
        <v>1</v>
      </c>
      <c r="C69" t="s">
        <v>710</v>
      </c>
      <c r="E69" t="str">
        <f t="shared" ref="E69:E132" si="1">"insert into Materials values (materialsID_seq.nextval, '" &amp; B69 &amp; "', '" &amp; C69 &amp; "');"</f>
        <v>insert into Materials values (materialsID_seq.nextval, 'Mixed Media', 'graphite');</v>
      </c>
    </row>
    <row r="70" spans="1:5" x14ac:dyDescent="0.5">
      <c r="A70">
        <v>335</v>
      </c>
      <c r="B70" t="s">
        <v>1</v>
      </c>
      <c r="C70" t="s">
        <v>1151</v>
      </c>
      <c r="E70" t="str">
        <f t="shared" si="1"/>
        <v>insert into Materials values (materialsID_seq.nextval, 'Mixed Media', 'graphite, pastel');</v>
      </c>
    </row>
    <row r="71" spans="1:5" x14ac:dyDescent="0.5">
      <c r="A71">
        <v>340</v>
      </c>
      <c r="B71" t="s">
        <v>1</v>
      </c>
      <c r="C71" t="s">
        <v>906</v>
      </c>
      <c r="E71" t="str">
        <f t="shared" si="1"/>
        <v>insert into Materials values (materialsID_seq.nextval, 'Mixed Media', 'horsehair pottery');</v>
      </c>
    </row>
    <row r="72" spans="1:5" x14ac:dyDescent="0.5">
      <c r="A72">
        <v>345</v>
      </c>
      <c r="B72" t="s">
        <v>1</v>
      </c>
      <c r="C72" t="s">
        <v>149</v>
      </c>
      <c r="E72" t="str">
        <f t="shared" si="1"/>
        <v>insert into Materials values (materialsID_seq.nextval, 'Mixed Media', 'mixed media');</v>
      </c>
    </row>
    <row r="73" spans="1:5" x14ac:dyDescent="0.5">
      <c r="A73">
        <v>350</v>
      </c>
      <c r="B73" t="s">
        <v>1</v>
      </c>
      <c r="C73" t="s">
        <v>549</v>
      </c>
      <c r="E73" t="str">
        <f t="shared" si="1"/>
        <v>insert into Materials values (materialsID_seq.nextval, 'Mixed Media', 'mixed media assemblage');</v>
      </c>
    </row>
    <row r="74" spans="1:5" x14ac:dyDescent="0.5">
      <c r="A74">
        <v>355</v>
      </c>
      <c r="B74" t="s">
        <v>1</v>
      </c>
      <c r="C74" t="s">
        <v>905</v>
      </c>
      <c r="E74" t="str">
        <f t="shared" si="1"/>
        <v>insert into Materials values (materialsID_seq.nextval, 'Mixed Media', 'mixed media collage');</v>
      </c>
    </row>
    <row r="75" spans="1:5" x14ac:dyDescent="0.5">
      <c r="A75">
        <v>360</v>
      </c>
      <c r="B75" t="s">
        <v>1</v>
      </c>
      <c r="C75" t="s">
        <v>599</v>
      </c>
      <c r="E75" t="str">
        <f t="shared" si="1"/>
        <v>insert into Materials values (materialsID_seq.nextval, 'Mixed Media', 'mixed media, cold wax');</v>
      </c>
    </row>
    <row r="76" spans="1:5" x14ac:dyDescent="0.5">
      <c r="A76">
        <v>365</v>
      </c>
      <c r="B76" t="s">
        <v>1</v>
      </c>
      <c r="C76" t="s">
        <v>271</v>
      </c>
      <c r="E76" t="str">
        <f t="shared" si="1"/>
        <v>insert into Materials values (materialsID_seq.nextval, 'Mixed Media', 'mobile');</v>
      </c>
    </row>
    <row r="77" spans="1:5" x14ac:dyDescent="0.5">
      <c r="A77">
        <v>370</v>
      </c>
      <c r="B77" t="s">
        <v>1</v>
      </c>
      <c r="C77" t="s">
        <v>800</v>
      </c>
      <c r="E77" t="str">
        <f t="shared" si="1"/>
        <v>insert into Materials values (materialsID_seq.nextval, 'Mixed Media', 'sumi ink, oil crayon');</v>
      </c>
    </row>
    <row r="78" spans="1:5" x14ac:dyDescent="0.5">
      <c r="A78">
        <v>375</v>
      </c>
      <c r="B78" t="s">
        <v>1</v>
      </c>
      <c r="C78" t="s">
        <v>1158</v>
      </c>
      <c r="E78" t="str">
        <f t="shared" si="1"/>
        <v>insert into Materials values (materialsID_seq.nextval, 'Mixed Media', 'textile, ceramic');</v>
      </c>
    </row>
    <row r="79" spans="1:5" x14ac:dyDescent="0.5">
      <c r="A79">
        <v>380</v>
      </c>
      <c r="B79" t="s">
        <v>1</v>
      </c>
      <c r="C79" t="s">
        <v>1159</v>
      </c>
      <c r="E79" t="str">
        <f t="shared" si="1"/>
        <v>insert into Materials values (materialsID_seq.nextval, 'Mixed Media', 'watercolor, acrylic');</v>
      </c>
    </row>
    <row r="80" spans="1:5" x14ac:dyDescent="0.5">
      <c r="A80">
        <v>385</v>
      </c>
      <c r="B80" t="s">
        <v>1</v>
      </c>
      <c r="C80" t="s">
        <v>1160</v>
      </c>
      <c r="E80" t="str">
        <f t="shared" si="1"/>
        <v>insert into Materials values (materialsID_seq.nextval, 'Mixed Media', 'watercolor, collage');</v>
      </c>
    </row>
    <row r="81" spans="1:5" x14ac:dyDescent="0.5">
      <c r="A81">
        <v>390</v>
      </c>
      <c r="B81" t="s">
        <v>1</v>
      </c>
      <c r="C81" t="s">
        <v>1161</v>
      </c>
      <c r="E81" t="str">
        <f t="shared" si="1"/>
        <v>insert into Materials values (materialsID_seq.nextval, 'Mixed Media', 'watercolor, ink, pen');</v>
      </c>
    </row>
    <row r="82" spans="1:5" x14ac:dyDescent="0.5">
      <c r="A82">
        <v>395</v>
      </c>
      <c r="B82" t="s">
        <v>1</v>
      </c>
      <c r="C82" t="s">
        <v>881</v>
      </c>
      <c r="E82" t="str">
        <f t="shared" si="1"/>
        <v>insert into Materials values (materialsID_seq.nextval, 'Mixed Media', 'watercolor, pronto lithograph');</v>
      </c>
    </row>
    <row r="83" spans="1:5" x14ac:dyDescent="0.5">
      <c r="A83">
        <v>400</v>
      </c>
      <c r="B83" t="s">
        <v>1</v>
      </c>
      <c r="C83" t="s">
        <v>1154</v>
      </c>
      <c r="E83" t="str">
        <f t="shared" si="1"/>
        <v>insert into Materials values (materialsID_seq.nextval, 'Mixed Media', 'wood, mirror');</v>
      </c>
    </row>
    <row r="84" spans="1:5" x14ac:dyDescent="0.5">
      <c r="A84">
        <v>405</v>
      </c>
      <c r="B84" t="s">
        <v>20</v>
      </c>
      <c r="C84" t="s">
        <v>194</v>
      </c>
      <c r="E84" t="str">
        <f t="shared" si="1"/>
        <v>insert into Materials values (materialsID_seq.nextval, 'Oil', 'cold wax');</v>
      </c>
    </row>
    <row r="85" spans="1:5" x14ac:dyDescent="0.5">
      <c r="A85">
        <v>410</v>
      </c>
      <c r="B85" t="s">
        <v>20</v>
      </c>
      <c r="C85" t="s">
        <v>147</v>
      </c>
      <c r="E85" t="str">
        <f t="shared" si="1"/>
        <v>insert into Materials values (materialsID_seq.nextval, 'Oil', 'oil');</v>
      </c>
    </row>
    <row r="86" spans="1:5" x14ac:dyDescent="0.5">
      <c r="A86">
        <v>415</v>
      </c>
      <c r="B86" t="s">
        <v>20</v>
      </c>
      <c r="C86" t="s">
        <v>831</v>
      </c>
      <c r="E86" t="str">
        <f t="shared" si="1"/>
        <v>insert into Materials values (materialsID_seq.nextval, 'Oil', 'oil on board');</v>
      </c>
    </row>
    <row r="87" spans="1:5" x14ac:dyDescent="0.5">
      <c r="A87">
        <v>420</v>
      </c>
      <c r="B87" t="s">
        <v>20</v>
      </c>
      <c r="C87" t="s">
        <v>499</v>
      </c>
      <c r="E87" t="str">
        <f t="shared" si="1"/>
        <v>insert into Materials values (materialsID_seq.nextval, 'Oil', 'oil on canvas');</v>
      </c>
    </row>
    <row r="88" spans="1:5" x14ac:dyDescent="0.5">
      <c r="A88">
        <v>425</v>
      </c>
      <c r="B88" t="s">
        <v>20</v>
      </c>
      <c r="C88" t="s">
        <v>693</v>
      </c>
      <c r="E88" t="str">
        <f t="shared" si="1"/>
        <v>insert into Materials values (materialsID_seq.nextval, 'Oil', 'oil on canvas panel');</v>
      </c>
    </row>
    <row r="89" spans="1:5" x14ac:dyDescent="0.5">
      <c r="A89">
        <v>430</v>
      </c>
      <c r="B89" t="s">
        <v>20</v>
      </c>
      <c r="C89" t="s">
        <v>490</v>
      </c>
      <c r="E89" t="str">
        <f t="shared" si="1"/>
        <v>insert into Materials values (materialsID_seq.nextval, 'Oil', 'oil on linen');</v>
      </c>
    </row>
    <row r="90" spans="1:5" x14ac:dyDescent="0.5">
      <c r="A90">
        <v>435</v>
      </c>
      <c r="B90" t="s">
        <v>20</v>
      </c>
      <c r="C90" t="s">
        <v>843</v>
      </c>
      <c r="E90" t="str">
        <f t="shared" si="1"/>
        <v>insert into Materials values (materialsID_seq.nextval, 'Oil', 'oil on paper');</v>
      </c>
    </row>
    <row r="91" spans="1:5" x14ac:dyDescent="0.5">
      <c r="A91">
        <v>440</v>
      </c>
      <c r="B91" t="s">
        <v>20</v>
      </c>
      <c r="C91" t="s">
        <v>521</v>
      </c>
      <c r="E91" t="str">
        <f t="shared" si="1"/>
        <v>insert into Materials values (materialsID_seq.nextval, 'Oil', 'oil on wood');</v>
      </c>
    </row>
    <row r="92" spans="1:5" x14ac:dyDescent="0.5">
      <c r="A92">
        <v>445</v>
      </c>
      <c r="B92" t="s">
        <v>20</v>
      </c>
      <c r="C92" t="s">
        <v>1165</v>
      </c>
      <c r="E92" t="str">
        <f t="shared" si="1"/>
        <v>insert into Materials values (materialsID_seq.nextval, 'Oil', 'oil, cold wax');</v>
      </c>
    </row>
    <row r="93" spans="1:5" x14ac:dyDescent="0.5">
      <c r="A93">
        <v>450</v>
      </c>
      <c r="B93" t="s">
        <v>20</v>
      </c>
      <c r="C93" t="s">
        <v>848</v>
      </c>
      <c r="E93" t="str">
        <f t="shared" si="1"/>
        <v>insert into Materials values (materialsID_seq.nextval, 'Oil', 'rustoleum');</v>
      </c>
    </row>
    <row r="94" spans="1:5" x14ac:dyDescent="0.5">
      <c r="A94">
        <v>455</v>
      </c>
      <c r="B94" t="s">
        <v>11</v>
      </c>
      <c r="C94" t="s">
        <v>880</v>
      </c>
      <c r="E94" t="str">
        <f t="shared" si="1"/>
        <v>insert into Materials values (materialsID_seq.nextval, 'Pastel', 'chalk pastel');</v>
      </c>
    </row>
    <row r="95" spans="1:5" x14ac:dyDescent="0.5">
      <c r="A95">
        <v>460</v>
      </c>
      <c r="B95" t="s">
        <v>11</v>
      </c>
      <c r="C95" t="s">
        <v>511</v>
      </c>
      <c r="E95" t="str">
        <f t="shared" si="1"/>
        <v>insert into Materials values (materialsID_seq.nextval, 'Pastel', 'oil pastel');</v>
      </c>
    </row>
    <row r="96" spans="1:5" x14ac:dyDescent="0.5">
      <c r="A96">
        <v>465</v>
      </c>
      <c r="B96" t="s">
        <v>11</v>
      </c>
      <c r="C96" t="s">
        <v>163</v>
      </c>
      <c r="E96" t="str">
        <f t="shared" si="1"/>
        <v>insert into Materials values (materialsID_seq.nextval, 'Pastel', 'pastel');</v>
      </c>
    </row>
    <row r="97" spans="1:5" x14ac:dyDescent="0.5">
      <c r="A97">
        <v>470</v>
      </c>
      <c r="B97" t="s">
        <v>11</v>
      </c>
      <c r="C97" t="s">
        <v>908</v>
      </c>
      <c r="E97" t="str">
        <f t="shared" si="1"/>
        <v>insert into Materials values (materialsID_seq.nextval, 'Pastel', 'pastel on paper');</v>
      </c>
    </row>
    <row r="98" spans="1:5" x14ac:dyDescent="0.5">
      <c r="A98">
        <v>475</v>
      </c>
      <c r="B98" t="s">
        <v>11</v>
      </c>
      <c r="C98" t="s">
        <v>913</v>
      </c>
      <c r="E98" t="str">
        <f t="shared" si="1"/>
        <v>insert into Materials values (materialsID_seq.nextval, 'Pastel', 'soft pastel');</v>
      </c>
    </row>
    <row r="99" spans="1:5" x14ac:dyDescent="0.5">
      <c r="A99">
        <v>480</v>
      </c>
      <c r="B99" t="s">
        <v>14</v>
      </c>
      <c r="C99" t="s">
        <v>1126</v>
      </c>
      <c r="E99" t="str">
        <f t="shared" si="1"/>
        <v>insert into Materials values (materialsID_seq.nextval, 'Photo', 'archival digital photograph');</v>
      </c>
    </row>
    <row r="100" spans="1:5" x14ac:dyDescent="0.5">
      <c r="A100">
        <v>485</v>
      </c>
      <c r="B100" t="s">
        <v>14</v>
      </c>
      <c r="C100" t="s">
        <v>180</v>
      </c>
      <c r="E100" t="str">
        <f t="shared" si="1"/>
        <v>insert into Materials values (materialsID_seq.nextval, 'Photo', 'ceramic');</v>
      </c>
    </row>
    <row r="101" spans="1:5" x14ac:dyDescent="0.5">
      <c r="A101">
        <v>490</v>
      </c>
      <c r="B101" t="s">
        <v>14</v>
      </c>
      <c r="C101" t="s">
        <v>1166</v>
      </c>
      <c r="E101" t="str">
        <f t="shared" si="1"/>
        <v>insert into Materials values (materialsID_seq.nextval, 'Photo', 'color photograph');</v>
      </c>
    </row>
    <row r="102" spans="1:5" x14ac:dyDescent="0.5">
      <c r="A102">
        <v>495</v>
      </c>
      <c r="B102" t="s">
        <v>14</v>
      </c>
      <c r="C102" t="s">
        <v>1125</v>
      </c>
      <c r="E102" t="str">
        <f t="shared" si="1"/>
        <v>insert into Materials values (materialsID_seq.nextval, 'Photo', 'digital photograph');</v>
      </c>
    </row>
    <row r="103" spans="1:5" x14ac:dyDescent="0.5">
      <c r="A103">
        <v>500</v>
      </c>
      <c r="B103" t="s">
        <v>14</v>
      </c>
      <c r="C103" t="s">
        <v>665</v>
      </c>
      <c r="E103" t="str">
        <f t="shared" si="1"/>
        <v>insert into Materials values (materialsID_seq.nextval, 'Photo', 'digital photograph on metallic paper');</v>
      </c>
    </row>
    <row r="104" spans="1:5" x14ac:dyDescent="0.5">
      <c r="A104">
        <v>505</v>
      </c>
      <c r="B104" t="s">
        <v>14</v>
      </c>
      <c r="C104" t="s">
        <v>497</v>
      </c>
      <c r="E104" t="str">
        <f t="shared" si="1"/>
        <v>insert into Materials values (materialsID_seq.nextval, 'Photo', 'photograph');</v>
      </c>
    </row>
    <row r="105" spans="1:5" x14ac:dyDescent="0.5">
      <c r="A105">
        <v>510</v>
      </c>
      <c r="B105" t="s">
        <v>14</v>
      </c>
      <c r="C105" t="s">
        <v>902</v>
      </c>
      <c r="E105" t="str">
        <f t="shared" si="1"/>
        <v>insert into Materials values (materialsID_seq.nextval, 'Photo', 'photography - treated on wood');</v>
      </c>
    </row>
    <row r="106" spans="1:5" x14ac:dyDescent="0.5">
      <c r="A106">
        <v>515</v>
      </c>
      <c r="B106" t="s">
        <v>14</v>
      </c>
      <c r="C106" t="s">
        <v>900</v>
      </c>
      <c r="E106" t="str">
        <f t="shared" si="1"/>
        <v>insert into Materials values (materialsID_seq.nextval, 'Photo', 'photography etching');</v>
      </c>
    </row>
    <row r="107" spans="1:5" x14ac:dyDescent="0.5">
      <c r="A107">
        <v>520</v>
      </c>
      <c r="B107" t="s">
        <v>14</v>
      </c>
      <c r="C107" t="s">
        <v>910</v>
      </c>
      <c r="E107" t="str">
        <f t="shared" si="1"/>
        <v>insert into Materials values (materialsID_seq.nextval, 'Photo', 'photography montage');</v>
      </c>
    </row>
    <row r="108" spans="1:5" x14ac:dyDescent="0.5">
      <c r="A108">
        <v>525</v>
      </c>
      <c r="B108" t="s">
        <v>14</v>
      </c>
      <c r="C108" t="s">
        <v>911</v>
      </c>
      <c r="E108" t="str">
        <f t="shared" si="1"/>
        <v>insert into Materials values (materialsID_seq.nextval, 'Photo', 'photography on aluminum');</v>
      </c>
    </row>
    <row r="109" spans="1:5" x14ac:dyDescent="0.5">
      <c r="A109">
        <v>530</v>
      </c>
      <c r="B109" t="s">
        <v>14</v>
      </c>
      <c r="C109" t="s">
        <v>912</v>
      </c>
      <c r="E109" t="str">
        <f t="shared" si="1"/>
        <v>insert into Materials values (materialsID_seq.nextval, 'Photo', 'photography polymer etching');</v>
      </c>
    </row>
    <row r="110" spans="1:5" x14ac:dyDescent="0.5">
      <c r="A110">
        <v>535</v>
      </c>
      <c r="B110" t="s">
        <v>9</v>
      </c>
      <c r="C110" t="s">
        <v>258</v>
      </c>
      <c r="E110" t="str">
        <f t="shared" si="1"/>
        <v>insert into Materials values (materialsID_seq.nextval, 'Pottery', 'clay');</v>
      </c>
    </row>
    <row r="111" spans="1:5" x14ac:dyDescent="0.5">
      <c r="A111">
        <v>540</v>
      </c>
      <c r="B111" t="s">
        <v>9</v>
      </c>
      <c r="C111" t="s">
        <v>1172</v>
      </c>
      <c r="E111" t="str">
        <f t="shared" si="1"/>
        <v>insert into Materials values (materialsID_seq.nextval, 'Pottery', 'clay - midfire');</v>
      </c>
    </row>
    <row r="112" spans="1:5" x14ac:dyDescent="0.5">
      <c r="A112">
        <v>545</v>
      </c>
      <c r="B112" t="s">
        <v>9</v>
      </c>
      <c r="C112" t="s">
        <v>1168</v>
      </c>
      <c r="E112" t="str">
        <f t="shared" si="1"/>
        <v>insert into Materials values (materialsID_seq.nextval, 'Pottery', 'clay - outdoor');</v>
      </c>
    </row>
    <row r="113" spans="1:5" x14ac:dyDescent="0.5">
      <c r="A113">
        <v>550</v>
      </c>
      <c r="B113" t="s">
        <v>9</v>
      </c>
      <c r="C113" t="s">
        <v>1192</v>
      </c>
      <c r="E113" t="str">
        <f t="shared" si="1"/>
        <v>insert into Materials values (materialsID_seq.nextval, 'Pottery', 'earthenware');</v>
      </c>
    </row>
    <row r="114" spans="1:5" x14ac:dyDescent="0.5">
      <c r="A114">
        <v>555</v>
      </c>
      <c r="B114" t="s">
        <v>9</v>
      </c>
      <c r="C114" t="s">
        <v>1170</v>
      </c>
      <c r="E114" t="str">
        <f t="shared" si="1"/>
        <v>insert into Materials values (materialsID_seq.nextval, 'Pottery', 'low fire with underglazes');</v>
      </c>
    </row>
    <row r="115" spans="1:5" x14ac:dyDescent="0.5">
      <c r="A115">
        <v>560</v>
      </c>
      <c r="B115" t="s">
        <v>9</v>
      </c>
      <c r="C115" t="s">
        <v>914</v>
      </c>
      <c r="E115" t="str">
        <f t="shared" si="1"/>
        <v>insert into Materials values (materialsID_seq.nextval, 'Pottery', 'pit fired');</v>
      </c>
    </row>
    <row r="116" spans="1:5" x14ac:dyDescent="0.5">
      <c r="A116">
        <v>565</v>
      </c>
      <c r="B116" t="s">
        <v>9</v>
      </c>
      <c r="C116" t="s">
        <v>347</v>
      </c>
      <c r="E116" t="str">
        <f t="shared" si="1"/>
        <v>insert into Materials values (materialsID_seq.nextval, 'Pottery', 'porcelain');</v>
      </c>
    </row>
    <row r="117" spans="1:5" x14ac:dyDescent="0.5">
      <c r="A117">
        <v>570</v>
      </c>
      <c r="B117" t="s">
        <v>9</v>
      </c>
      <c r="C117" t="s">
        <v>1169</v>
      </c>
      <c r="E117" t="str">
        <f t="shared" si="1"/>
        <v>insert into Materials values (materialsID_seq.nextval, 'Pottery', 'porcelain - colored');</v>
      </c>
    </row>
    <row r="118" spans="1:5" x14ac:dyDescent="0.5">
      <c r="A118">
        <v>575</v>
      </c>
      <c r="B118" t="s">
        <v>9</v>
      </c>
      <c r="C118" t="s">
        <v>1127</v>
      </c>
      <c r="E118" t="str">
        <f t="shared" si="1"/>
        <v>insert into Materials values (materialsID_seq.nextval, 'Pottery', 'porcelain, wood fired inkware');</v>
      </c>
    </row>
    <row r="119" spans="1:5" x14ac:dyDescent="0.5">
      <c r="A119">
        <v>580</v>
      </c>
      <c r="B119" t="s">
        <v>9</v>
      </c>
      <c r="C119" t="s">
        <v>213</v>
      </c>
      <c r="E119" t="str">
        <f t="shared" si="1"/>
        <v>insert into Materials values (materialsID_seq.nextval, 'Pottery', 'raku');</v>
      </c>
    </row>
    <row r="120" spans="1:5" x14ac:dyDescent="0.5">
      <c r="A120">
        <v>585</v>
      </c>
      <c r="B120" t="s">
        <v>9</v>
      </c>
      <c r="C120" t="s">
        <v>1167</v>
      </c>
      <c r="E120" t="str">
        <f t="shared" si="1"/>
        <v>insert into Materials values (materialsID_seq.nextval, 'Pottery', 'saggar fired');</v>
      </c>
    </row>
    <row r="121" spans="1:5" x14ac:dyDescent="0.5">
      <c r="A121">
        <v>590</v>
      </c>
      <c r="B121" t="s">
        <v>9</v>
      </c>
      <c r="C121" t="s">
        <v>153</v>
      </c>
      <c r="E121" t="str">
        <f t="shared" si="1"/>
        <v>insert into Materials values (materialsID_seq.nextval, 'Pottery', 'stoneware');</v>
      </c>
    </row>
    <row r="122" spans="1:5" x14ac:dyDescent="0.5">
      <c r="A122">
        <v>595</v>
      </c>
      <c r="B122" t="s">
        <v>9</v>
      </c>
      <c r="C122" t="s">
        <v>1913</v>
      </c>
      <c r="E122" t="str">
        <f t="shared" si="1"/>
        <v>insert into Materials values (materialsID_seq.nextval, 'Pottery', 'stoneware - black and white');</v>
      </c>
    </row>
    <row r="123" spans="1:5" x14ac:dyDescent="0.5">
      <c r="A123">
        <v>600</v>
      </c>
      <c r="B123" t="s">
        <v>9</v>
      </c>
      <c r="C123" t="s">
        <v>1171</v>
      </c>
      <c r="E123" t="str">
        <f t="shared" si="1"/>
        <v>insert into Materials values (materialsID_seq.nextval, 'Pottery', 'stoneware - handbuilt');</v>
      </c>
    </row>
    <row r="124" spans="1:5" x14ac:dyDescent="0.5">
      <c r="A124">
        <v>605</v>
      </c>
      <c r="B124" t="s">
        <v>9</v>
      </c>
      <c r="C124" t="s">
        <v>1173</v>
      </c>
      <c r="E124" t="str">
        <f t="shared" si="1"/>
        <v>insert into Materials values (materialsID_seq.nextval, 'Pottery', 'stoneware - pit fired');</v>
      </c>
    </row>
    <row r="125" spans="1:5" x14ac:dyDescent="0.5">
      <c r="A125">
        <v>610</v>
      </c>
      <c r="B125" t="s">
        <v>9</v>
      </c>
      <c r="C125" t="s">
        <v>1188</v>
      </c>
      <c r="E125" t="str">
        <f t="shared" si="1"/>
        <v>insert into Materials values (materialsID_seq.nextval, 'Pottery', 'stoneware - raku');</v>
      </c>
    </row>
    <row r="126" spans="1:5" x14ac:dyDescent="0.5">
      <c r="A126">
        <v>615</v>
      </c>
      <c r="B126" t="s">
        <v>9</v>
      </c>
      <c r="C126" t="s">
        <v>1174</v>
      </c>
      <c r="E126" t="str">
        <f t="shared" si="1"/>
        <v>insert into Materials values (materialsID_seq.nextval, 'Pottery', 'stoneware - salt fired');</v>
      </c>
    </row>
    <row r="127" spans="1:5" x14ac:dyDescent="0.5">
      <c r="A127">
        <v>620</v>
      </c>
      <c r="B127" t="s">
        <v>9</v>
      </c>
      <c r="C127" t="s">
        <v>1175</v>
      </c>
      <c r="E127" t="str">
        <f t="shared" si="1"/>
        <v>insert into Materials values (materialsID_seq.nextval, 'Pottery', 'stoneware - soda fired');</v>
      </c>
    </row>
    <row r="128" spans="1:5" x14ac:dyDescent="0.5">
      <c r="A128">
        <v>625</v>
      </c>
      <c r="B128" t="s">
        <v>9</v>
      </c>
      <c r="C128" t="s">
        <v>558</v>
      </c>
      <c r="E128" t="str">
        <f t="shared" si="1"/>
        <v>insert into Materials values (materialsID_seq.nextval, 'Pottery', 'stoneware - wood fired');</v>
      </c>
    </row>
    <row r="129" spans="1:5" x14ac:dyDescent="0.5">
      <c r="A129">
        <v>630</v>
      </c>
      <c r="B129" t="s">
        <v>9</v>
      </c>
      <c r="C129" t="s">
        <v>274</v>
      </c>
      <c r="E129" t="str">
        <f t="shared" si="1"/>
        <v>insert into Materials values (materialsID_seq.nextval, 'Pottery', 'terra cotta');</v>
      </c>
    </row>
    <row r="130" spans="1:5" x14ac:dyDescent="0.5">
      <c r="A130">
        <v>635</v>
      </c>
      <c r="B130" t="s">
        <v>9</v>
      </c>
      <c r="C130" t="s">
        <v>1185</v>
      </c>
      <c r="E130" t="str">
        <f t="shared" si="1"/>
        <v>insert into Materials values (materialsID_seq.nextval, 'Pottery', 'wood fired');</v>
      </c>
    </row>
    <row r="131" spans="1:5" x14ac:dyDescent="0.5">
      <c r="A131">
        <v>640</v>
      </c>
      <c r="B131" t="s">
        <v>897</v>
      </c>
      <c r="C131" t="s">
        <v>243</v>
      </c>
      <c r="E131" t="str">
        <f t="shared" si="1"/>
        <v>insert into Materials values (materialsID_seq.nextval, 'Print', 'collagraph');</v>
      </c>
    </row>
    <row r="132" spans="1:5" x14ac:dyDescent="0.5">
      <c r="A132">
        <v>645</v>
      </c>
      <c r="B132" t="s">
        <v>897</v>
      </c>
      <c r="C132" t="s">
        <v>535</v>
      </c>
      <c r="E132" t="str">
        <f t="shared" si="1"/>
        <v>insert into Materials values (materialsID_seq.nextval, 'Print', 'collograph');</v>
      </c>
    </row>
    <row r="133" spans="1:5" x14ac:dyDescent="0.5">
      <c r="A133">
        <v>650</v>
      </c>
      <c r="B133" t="s">
        <v>897</v>
      </c>
      <c r="C133" t="s">
        <v>813</v>
      </c>
      <c r="E133" t="str">
        <f t="shared" ref="E133:E164" si="2">"insert into Materials values (materialsID_seq.nextval, '" &amp; B133 &amp; "', '" &amp; C133 &amp; "');"</f>
        <v>insert into Materials values (materialsID_seq.nextval, 'Print', 'computer art');</v>
      </c>
    </row>
    <row r="134" spans="1:5" x14ac:dyDescent="0.5">
      <c r="A134">
        <v>655</v>
      </c>
      <c r="B134" t="s">
        <v>897</v>
      </c>
      <c r="C134" t="s">
        <v>209</v>
      </c>
      <c r="E134" t="str">
        <f t="shared" si="2"/>
        <v>insert into Materials values (materialsID_seq.nextval, 'Print', 'digital metallic print');</v>
      </c>
    </row>
    <row r="135" spans="1:5" x14ac:dyDescent="0.5">
      <c r="A135">
        <v>660</v>
      </c>
      <c r="B135" t="s">
        <v>897</v>
      </c>
      <c r="C135" t="s">
        <v>1073</v>
      </c>
      <c r="E135" t="str">
        <f t="shared" si="2"/>
        <v>insert into Materials values (materialsID_seq.nextval, 'Print', 'lithograph');</v>
      </c>
    </row>
    <row r="136" spans="1:5" x14ac:dyDescent="0.5">
      <c r="A136">
        <v>665</v>
      </c>
      <c r="B136" t="s">
        <v>897</v>
      </c>
      <c r="C136" t="s">
        <v>177</v>
      </c>
      <c r="E136" t="str">
        <f t="shared" si="2"/>
        <v>insert into Materials values (materialsID_seq.nextval, 'Print', 'monotype');</v>
      </c>
    </row>
    <row r="137" spans="1:5" x14ac:dyDescent="0.5">
      <c r="A137">
        <v>670</v>
      </c>
      <c r="B137" t="s">
        <v>897</v>
      </c>
      <c r="C137" t="s">
        <v>224</v>
      </c>
      <c r="E137" t="str">
        <f t="shared" si="2"/>
        <v>insert into Materials values (materialsID_seq.nextval, 'Print', 'print');</v>
      </c>
    </row>
    <row r="138" spans="1:5" x14ac:dyDescent="0.5">
      <c r="A138">
        <v>675</v>
      </c>
      <c r="B138" t="s">
        <v>1162</v>
      </c>
      <c r="C138" t="s">
        <v>737</v>
      </c>
      <c r="E138" t="str">
        <f t="shared" si="2"/>
        <v>insert into Materials values (materialsID_seq.nextval, 'Sculpture', 'alabaster');</v>
      </c>
    </row>
    <row r="139" spans="1:5" x14ac:dyDescent="0.5">
      <c r="A139">
        <v>680</v>
      </c>
      <c r="B139" t="s">
        <v>1162</v>
      </c>
      <c r="C139" t="s">
        <v>901</v>
      </c>
      <c r="E139" t="str">
        <f t="shared" si="2"/>
        <v>insert into Materials values (materialsID_seq.nextval, 'Sculpture', 'assemblage');</v>
      </c>
    </row>
    <row r="140" spans="1:5" x14ac:dyDescent="0.5">
      <c r="A140">
        <v>685</v>
      </c>
      <c r="B140" t="s">
        <v>1162</v>
      </c>
      <c r="C140" t="s">
        <v>765</v>
      </c>
      <c r="E140" t="str">
        <f t="shared" si="2"/>
        <v>insert into Materials values (materialsID_seq.nextval, 'Sculpture', 'cast paper');</v>
      </c>
    </row>
    <row r="141" spans="1:5" x14ac:dyDescent="0.5">
      <c r="A141">
        <v>690</v>
      </c>
      <c r="B141" t="s">
        <v>1162</v>
      </c>
      <c r="C141" t="s">
        <v>1145</v>
      </c>
      <c r="E141" t="str">
        <f t="shared" si="2"/>
        <v>insert into Materials values (materialsID_seq.nextval, 'Sculpture', 'cherry wood, stainless steel');</v>
      </c>
    </row>
    <row r="142" spans="1:5" x14ac:dyDescent="0.5">
      <c r="A142">
        <v>695</v>
      </c>
      <c r="B142" t="s">
        <v>1162</v>
      </c>
      <c r="C142" t="s">
        <v>1147</v>
      </c>
      <c r="E142" t="str">
        <f t="shared" si="2"/>
        <v>insert into Materials values (materialsID_seq.nextval, 'Sculpture', 'copper, granite');</v>
      </c>
    </row>
    <row r="143" spans="1:5" x14ac:dyDescent="0.5">
      <c r="A143">
        <v>700</v>
      </c>
      <c r="B143" t="s">
        <v>1162</v>
      </c>
      <c r="C143" t="s">
        <v>505</v>
      </c>
      <c r="E143" t="str">
        <f t="shared" si="2"/>
        <v>insert into Materials values (materialsID_seq.nextval, 'Sculpture', 'found object assemblage');</v>
      </c>
    </row>
    <row r="144" spans="1:5" x14ac:dyDescent="0.5">
      <c r="A144">
        <v>705</v>
      </c>
      <c r="B144" t="s">
        <v>1162</v>
      </c>
      <c r="C144" t="s">
        <v>767</v>
      </c>
      <c r="E144" t="str">
        <f t="shared" si="2"/>
        <v>insert into Materials values (materialsID_seq.nextval, 'Sculpture', 'gold leaf on stone');</v>
      </c>
    </row>
    <row r="145" spans="1:5" x14ac:dyDescent="0.5">
      <c r="A145">
        <v>710</v>
      </c>
      <c r="B145" t="s">
        <v>1162</v>
      </c>
      <c r="C145" t="s">
        <v>673</v>
      </c>
      <c r="E145" t="str">
        <f t="shared" si="2"/>
        <v>insert into Materials values (materialsID_seq.nextval, 'Sculpture', 'granite');</v>
      </c>
    </row>
    <row r="146" spans="1:5" x14ac:dyDescent="0.5">
      <c r="A146">
        <v>715</v>
      </c>
      <c r="B146" t="s">
        <v>1162</v>
      </c>
      <c r="C146" t="s">
        <v>814</v>
      </c>
      <c r="E146" t="str">
        <f t="shared" si="2"/>
        <v>insert into Materials values (materialsID_seq.nextval, 'Sculpture', 'granite, ceramic');</v>
      </c>
    </row>
    <row r="147" spans="1:5" x14ac:dyDescent="0.5">
      <c r="A147">
        <v>720</v>
      </c>
      <c r="B147" t="s">
        <v>1162</v>
      </c>
      <c r="C147" t="s">
        <v>1150</v>
      </c>
      <c r="E147" t="str">
        <f t="shared" si="2"/>
        <v>insert into Materials values (materialsID_seq.nextval, 'Sculpture', 'granite, goldleaf');</v>
      </c>
    </row>
    <row r="148" spans="1:5" x14ac:dyDescent="0.5">
      <c r="A148">
        <v>725</v>
      </c>
      <c r="B148" t="s">
        <v>1162</v>
      </c>
      <c r="C148" t="s">
        <v>326</v>
      </c>
      <c r="E148" t="str">
        <f t="shared" si="2"/>
        <v>insert into Materials values (materialsID_seq.nextval, 'Sculpture', 'marble');</v>
      </c>
    </row>
    <row r="149" spans="1:5" x14ac:dyDescent="0.5">
      <c r="A149">
        <v>730</v>
      </c>
      <c r="B149" t="s">
        <v>1162</v>
      </c>
      <c r="C149" t="s">
        <v>149</v>
      </c>
      <c r="E149" t="str">
        <f t="shared" si="2"/>
        <v>insert into Materials values (materialsID_seq.nextval, 'Sculpture', 'mixed media');</v>
      </c>
    </row>
    <row r="150" spans="1:5" x14ac:dyDescent="0.5">
      <c r="A150">
        <v>735</v>
      </c>
      <c r="B150" t="s">
        <v>1162</v>
      </c>
      <c r="C150" t="s">
        <v>1116</v>
      </c>
      <c r="E150" t="str">
        <f t="shared" si="2"/>
        <v>insert into Materials values (materialsID_seq.nextval, 'Sculpture', 'paper');</v>
      </c>
    </row>
    <row r="151" spans="1:5" x14ac:dyDescent="0.5">
      <c r="A151">
        <v>740</v>
      </c>
      <c r="B151" t="s">
        <v>1162</v>
      </c>
      <c r="C151" t="s">
        <v>680</v>
      </c>
      <c r="E151" t="str">
        <f t="shared" si="2"/>
        <v>insert into Materials values (materialsID_seq.nextval, 'Sculpture', 'paper and fiber');</v>
      </c>
    </row>
    <row r="152" spans="1:5" x14ac:dyDescent="0.5">
      <c r="A152">
        <v>745</v>
      </c>
      <c r="B152" t="s">
        <v>1162</v>
      </c>
      <c r="C152" t="s">
        <v>1148</v>
      </c>
      <c r="E152" t="str">
        <f t="shared" si="2"/>
        <v>insert into Materials values (materialsID_seq.nextval, 'Sculpture', 'porcelain, driftwood');</v>
      </c>
    </row>
    <row r="153" spans="1:5" x14ac:dyDescent="0.5">
      <c r="A153">
        <v>750</v>
      </c>
      <c r="B153" t="s">
        <v>1162</v>
      </c>
      <c r="C153" t="s">
        <v>1087</v>
      </c>
      <c r="E153" t="str">
        <f t="shared" si="2"/>
        <v>insert into Materials values (materialsID_seq.nextval, 'Sculpture', 'sapele');</v>
      </c>
    </row>
    <row r="154" spans="1:5" x14ac:dyDescent="0.5">
      <c r="A154">
        <v>755</v>
      </c>
      <c r="B154" t="s">
        <v>1162</v>
      </c>
      <c r="C154" t="s">
        <v>514</v>
      </c>
      <c r="E154" t="str">
        <f t="shared" si="2"/>
        <v>insert into Materials values (materialsID_seq.nextval, 'Sculpture', 'spaulted maple');</v>
      </c>
    </row>
    <row r="155" spans="1:5" x14ac:dyDescent="0.5">
      <c r="A155">
        <v>760</v>
      </c>
      <c r="B155" t="s">
        <v>1162</v>
      </c>
      <c r="C155" t="s">
        <v>273</v>
      </c>
      <c r="E155" t="str">
        <f t="shared" si="2"/>
        <v>insert into Materials values (materialsID_seq.nextval, 'Sculpture', 'steel');</v>
      </c>
    </row>
    <row r="156" spans="1:5" x14ac:dyDescent="0.5">
      <c r="A156">
        <v>765</v>
      </c>
      <c r="B156" t="s">
        <v>1162</v>
      </c>
      <c r="C156" t="s">
        <v>639</v>
      </c>
      <c r="E156" t="str">
        <f t="shared" si="2"/>
        <v>insert into Materials values (materialsID_seq.nextval, 'Sculpture', 'stone');</v>
      </c>
    </row>
    <row r="157" spans="1:5" x14ac:dyDescent="0.5">
      <c r="A157">
        <v>770</v>
      </c>
      <c r="B157" t="s">
        <v>1162</v>
      </c>
      <c r="C157" t="s">
        <v>972</v>
      </c>
      <c r="E157" t="str">
        <f t="shared" si="2"/>
        <v>insert into Materials values (materialsID_seq.nextval, 'Sculpture', 'walnut');</v>
      </c>
    </row>
    <row r="158" spans="1:5" x14ac:dyDescent="0.5">
      <c r="A158">
        <v>775</v>
      </c>
      <c r="B158" t="s">
        <v>1162</v>
      </c>
      <c r="C158" t="s">
        <v>883</v>
      </c>
      <c r="E158" t="str">
        <f t="shared" si="2"/>
        <v>insert into Materials values (materialsID_seq.nextval, 'Sculpture', 'walnut, cane, bone');</v>
      </c>
    </row>
    <row r="159" spans="1:5" x14ac:dyDescent="0.5">
      <c r="A159">
        <v>780</v>
      </c>
      <c r="B159" t="s">
        <v>1162</v>
      </c>
      <c r="C159" t="s">
        <v>166</v>
      </c>
      <c r="E159" t="str">
        <f t="shared" si="2"/>
        <v>insert into Materials values (materialsID_seq.nextval, 'Sculpture', 'wood');</v>
      </c>
    </row>
    <row r="160" spans="1:5" x14ac:dyDescent="0.5">
      <c r="A160">
        <v>785</v>
      </c>
      <c r="B160" t="s">
        <v>41</v>
      </c>
      <c r="C160" t="s">
        <v>288</v>
      </c>
      <c r="E160" t="str">
        <f t="shared" si="2"/>
        <v>insert into Materials values (materialsID_seq.nextval, 'Watercolor', 'alcohol ink');</v>
      </c>
    </row>
    <row r="161" spans="1:5" x14ac:dyDescent="0.5">
      <c r="A161">
        <v>790</v>
      </c>
      <c r="B161" t="s">
        <v>41</v>
      </c>
      <c r="C161" t="s">
        <v>185</v>
      </c>
      <c r="E161" t="str">
        <f t="shared" si="2"/>
        <v>insert into Materials values (materialsID_seq.nextval, 'Watercolor', 'gouache');</v>
      </c>
    </row>
    <row r="162" spans="1:5" x14ac:dyDescent="0.5">
      <c r="A162">
        <v>795</v>
      </c>
      <c r="B162" t="s">
        <v>41</v>
      </c>
      <c r="C162" t="s">
        <v>1176</v>
      </c>
      <c r="E162" t="str">
        <f t="shared" si="2"/>
        <v>insert into Materials values (materialsID_seq.nextval, 'Watercolor', 'ink, watercolor');</v>
      </c>
    </row>
    <row r="163" spans="1:5" x14ac:dyDescent="0.5">
      <c r="A163">
        <v>800</v>
      </c>
      <c r="B163" t="s">
        <v>41</v>
      </c>
      <c r="C163" t="s">
        <v>1177</v>
      </c>
      <c r="E163" t="str">
        <f t="shared" si="2"/>
        <v>insert into Materials values (materialsID_seq.nextval, 'Watercolor', 'ink, watercolor on rice paper');</v>
      </c>
    </row>
    <row r="164" spans="1:5" x14ac:dyDescent="0.5">
      <c r="A164">
        <v>805</v>
      </c>
      <c r="B164" t="s">
        <v>41</v>
      </c>
      <c r="C164" t="s">
        <v>156</v>
      </c>
      <c r="E164" t="str">
        <f t="shared" si="2"/>
        <v>insert into Materials values (materialsID_seq.nextval, 'Watercolor', 'watercolor');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AB87-A2DD-4C4F-90E7-F54F23E4C7EE}">
  <dimension ref="A1:E20"/>
  <sheetViews>
    <sheetView zoomScale="120" zoomScaleNormal="120" workbookViewId="0">
      <selection activeCell="C2" sqref="C2"/>
    </sheetView>
  </sheetViews>
  <sheetFormatPr defaultRowHeight="14.35" x14ac:dyDescent="0.5"/>
  <cols>
    <col min="1" max="1" width="15.1171875" bestFit="1" customWidth="1"/>
    <col min="2" max="2" width="6.41015625" style="2" bestFit="1" customWidth="1"/>
    <col min="3" max="3" width="25.05859375" bestFit="1" customWidth="1"/>
    <col min="4" max="4" width="1.46875" customWidth="1"/>
    <col min="5" max="5" width="55.234375" bestFit="1" customWidth="1"/>
  </cols>
  <sheetData>
    <row r="1" spans="1:5" x14ac:dyDescent="0.5">
      <c r="A1" t="s">
        <v>1777</v>
      </c>
    </row>
    <row r="2" spans="1:5" x14ac:dyDescent="0.5">
      <c r="A2" t="s">
        <v>1793</v>
      </c>
      <c r="B2" s="2" t="s">
        <v>1792</v>
      </c>
      <c r="C2" t="s">
        <v>1793</v>
      </c>
    </row>
    <row r="3" spans="1:5" x14ac:dyDescent="0.5">
      <c r="A3" t="s">
        <v>1198</v>
      </c>
      <c r="B3" s="2" t="s">
        <v>1928</v>
      </c>
      <c r="C3" t="s">
        <v>1786</v>
      </c>
      <c r="E3" t="s">
        <v>1922</v>
      </c>
    </row>
    <row r="4" spans="1:5" x14ac:dyDescent="0.5">
      <c r="A4" t="s">
        <v>1769</v>
      </c>
      <c r="B4" s="2">
        <v>1</v>
      </c>
      <c r="C4" t="s">
        <v>1781</v>
      </c>
      <c r="E4" t="str">
        <f>"insert into Gallery values ('" &amp; A4 &amp;"', " &amp; B4 &amp; ", '"&amp; C4 &amp; "');"</f>
        <v>insert into Gallery values ('Dreier', 1, 'Stein Conservatory');</v>
      </c>
    </row>
    <row r="5" spans="1:5" x14ac:dyDescent="0.5">
      <c r="A5" t="s">
        <v>1768</v>
      </c>
      <c r="B5" s="2">
        <v>2</v>
      </c>
      <c r="C5" t="s">
        <v>1781</v>
      </c>
      <c r="E5" t="str">
        <f t="shared" ref="E5:E18" si="0">"insert into Gallery values ('" &amp; A5 &amp;"', " &amp; B5 &amp; ", '"&amp; C5 &amp; "');"</f>
        <v>insert into Gallery values ('Rubell', 2, 'Stein Conservatory');</v>
      </c>
    </row>
    <row r="6" spans="1:5" x14ac:dyDescent="0.5">
      <c r="A6" t="s">
        <v>1495</v>
      </c>
      <c r="B6" s="7" t="s">
        <v>1952</v>
      </c>
      <c r="C6" t="s">
        <v>1781</v>
      </c>
      <c r="E6" t="str">
        <f t="shared" si="0"/>
        <v>insert into Gallery values ('Walker', 'B', 'Stein Conservatory');</v>
      </c>
    </row>
    <row r="7" spans="1:5" x14ac:dyDescent="0.5">
      <c r="A7" t="s">
        <v>1766</v>
      </c>
      <c r="B7" s="2">
        <v>1</v>
      </c>
      <c r="C7" t="s">
        <v>1778</v>
      </c>
      <c r="E7" t="str">
        <f t="shared" si="0"/>
        <v>insert into Gallery values ('Guggenheim', 1, 'Marble Museum');</v>
      </c>
    </row>
    <row r="8" spans="1:5" x14ac:dyDescent="0.5">
      <c r="A8" t="s">
        <v>1779</v>
      </c>
      <c r="B8" s="2">
        <v>2</v>
      </c>
      <c r="C8" t="s">
        <v>1778</v>
      </c>
      <c r="E8" t="str">
        <f t="shared" si="0"/>
        <v>insert into Gallery values ('Lumpkin', 2, 'Marble Museum');</v>
      </c>
    </row>
    <row r="9" spans="1:5" x14ac:dyDescent="0.5">
      <c r="A9" t="s">
        <v>1767</v>
      </c>
      <c r="B9" s="2">
        <v>3</v>
      </c>
      <c r="C9" t="s">
        <v>1778</v>
      </c>
      <c r="E9" t="str">
        <f t="shared" si="0"/>
        <v>insert into Gallery values ('Saatchi', 3, 'Marble Museum');</v>
      </c>
    </row>
    <row r="10" spans="1:5" x14ac:dyDescent="0.5">
      <c r="A10" t="s">
        <v>1492</v>
      </c>
      <c r="B10" s="7" t="s">
        <v>1952</v>
      </c>
      <c r="C10" t="s">
        <v>1778</v>
      </c>
      <c r="E10" t="str">
        <f t="shared" si="0"/>
        <v>insert into Gallery values ('Vogel', 'B', 'Marble Museum');</v>
      </c>
    </row>
    <row r="11" spans="1:5" x14ac:dyDescent="0.5">
      <c r="A11" t="s">
        <v>1783</v>
      </c>
      <c r="B11" s="7" t="s">
        <v>1953</v>
      </c>
      <c r="C11" t="s">
        <v>1778</v>
      </c>
      <c r="E11" t="str">
        <f t="shared" si="0"/>
        <v>insert into Gallery values ('Sculpture Terrace', 'O', 'Marble Museum');</v>
      </c>
    </row>
    <row r="12" spans="1:5" x14ac:dyDescent="0.5">
      <c r="A12" t="s">
        <v>1770</v>
      </c>
      <c r="B12" s="2">
        <v>1</v>
      </c>
      <c r="C12" t="s">
        <v>1780</v>
      </c>
      <c r="E12" t="str">
        <f t="shared" si="0"/>
        <v>insert into Gallery values ('Gund', 1, 'Old Time Mill');</v>
      </c>
    </row>
    <row r="13" spans="1:5" x14ac:dyDescent="0.5">
      <c r="A13" t="s">
        <v>1771</v>
      </c>
      <c r="B13" s="2">
        <v>1</v>
      </c>
      <c r="C13" t="s">
        <v>1780</v>
      </c>
      <c r="E13" t="str">
        <f t="shared" si="0"/>
        <v>insert into Gallery values ('Moretti', 1, 'Old Time Mill');</v>
      </c>
    </row>
    <row r="14" spans="1:5" x14ac:dyDescent="0.5">
      <c r="A14" t="s">
        <v>1772</v>
      </c>
      <c r="B14" s="2">
        <v>1</v>
      </c>
      <c r="C14" t="s">
        <v>1784</v>
      </c>
      <c r="E14" t="str">
        <f t="shared" si="0"/>
        <v>insert into Gallery values ('East', 1, 'SKAA');</v>
      </c>
    </row>
    <row r="15" spans="1:5" x14ac:dyDescent="0.5">
      <c r="A15" t="s">
        <v>1775</v>
      </c>
      <c r="B15" s="2">
        <v>2</v>
      </c>
      <c r="C15" t="s">
        <v>1784</v>
      </c>
      <c r="E15" t="str">
        <f t="shared" si="0"/>
        <v>insert into Gallery values ('North', 2, 'SKAA');</v>
      </c>
    </row>
    <row r="16" spans="1:5" x14ac:dyDescent="0.5">
      <c r="A16" t="s">
        <v>1776</v>
      </c>
      <c r="B16" s="7" t="s">
        <v>1953</v>
      </c>
      <c r="C16" t="s">
        <v>1784</v>
      </c>
      <c r="E16" t="str">
        <f t="shared" si="0"/>
        <v>insert into Gallery values ('Sculpture Garden', 'O', 'SKAA');</v>
      </c>
    </row>
    <row r="17" spans="1:5" x14ac:dyDescent="0.5">
      <c r="A17" t="s">
        <v>1774</v>
      </c>
      <c r="B17" s="2">
        <v>3</v>
      </c>
      <c r="C17" t="s">
        <v>1784</v>
      </c>
      <c r="E17" t="str">
        <f t="shared" si="0"/>
        <v>insert into Gallery values ('South', 3, 'SKAA');</v>
      </c>
    </row>
    <row r="18" spans="1:5" x14ac:dyDescent="0.5">
      <c r="A18" t="s">
        <v>1773</v>
      </c>
      <c r="B18" s="2">
        <v>4</v>
      </c>
      <c r="C18" t="s">
        <v>1784</v>
      </c>
      <c r="E18" t="str">
        <f t="shared" si="0"/>
        <v>insert into Gallery values ('West', 4, 'SKAA');</v>
      </c>
    </row>
    <row r="20" spans="1:5" x14ac:dyDescent="0.5">
      <c r="A20" t="s">
        <v>1950</v>
      </c>
    </row>
  </sheetData>
  <sortState xmlns:xlrd2="http://schemas.microsoft.com/office/spreadsheetml/2017/richdata2" ref="A2:C18">
    <sortCondition ref="C2:C18"/>
    <sortCondition ref="A2:A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88A-2E1A-4CFA-BF5E-07430B8AF66E}">
  <dimension ref="A1:G7"/>
  <sheetViews>
    <sheetView tabSelected="1" zoomScale="120" zoomScaleNormal="120" workbookViewId="0"/>
  </sheetViews>
  <sheetFormatPr defaultRowHeight="14.35" x14ac:dyDescent="0.5"/>
  <cols>
    <col min="1" max="1" width="15.703125" bestFit="1" customWidth="1"/>
    <col min="2" max="2" width="19.05859375" bestFit="1" customWidth="1"/>
    <col min="3" max="3" width="10.9375" bestFit="1" customWidth="1"/>
    <col min="6" max="6" width="1.41015625" customWidth="1"/>
    <col min="7" max="7" width="74.703125" bestFit="1" customWidth="1"/>
  </cols>
  <sheetData>
    <row r="1" spans="1:7" x14ac:dyDescent="0.5">
      <c r="A1" t="s">
        <v>1929</v>
      </c>
    </row>
    <row r="2" spans="1:7" x14ac:dyDescent="0.5">
      <c r="A2" t="s">
        <v>1793</v>
      </c>
      <c r="B2" t="s">
        <v>1789</v>
      </c>
      <c r="C2" t="s">
        <v>1793</v>
      </c>
      <c r="D2" t="s">
        <v>1794</v>
      </c>
      <c r="E2" t="s">
        <v>1951</v>
      </c>
    </row>
    <row r="3" spans="1:7" x14ac:dyDescent="0.5">
      <c r="A3" t="s">
        <v>1930</v>
      </c>
      <c r="B3" t="s">
        <v>1931</v>
      </c>
      <c r="C3" t="s">
        <v>1200</v>
      </c>
      <c r="D3" t="s">
        <v>1201</v>
      </c>
      <c r="E3" t="s">
        <v>1932</v>
      </c>
      <c r="G3" t="s">
        <v>1922</v>
      </c>
    </row>
    <row r="4" spans="1:7" x14ac:dyDescent="0.5">
      <c r="A4" t="s">
        <v>1781</v>
      </c>
      <c r="B4" t="s">
        <v>1940</v>
      </c>
      <c r="C4" t="s">
        <v>1733</v>
      </c>
      <c r="D4" t="s">
        <v>1723</v>
      </c>
      <c r="E4">
        <v>16501</v>
      </c>
      <c r="G4" t="str">
        <f>"insert into Building values ('" &amp; A4 &amp; "', '" &amp; B4 &amp; "', '" &amp; C4 &amp; "', '" &amp; D4 &amp; "', '" &amp; E4 &amp; "');"</f>
        <v>insert into Building values ('Stein Conservatory', '378 Whale Street', 'Hartford', 'CT', '16501');</v>
      </c>
    </row>
    <row r="5" spans="1:7" x14ac:dyDescent="0.5">
      <c r="A5" t="s">
        <v>1778</v>
      </c>
      <c r="B5" t="s">
        <v>1938</v>
      </c>
      <c r="C5" t="s">
        <v>1939</v>
      </c>
      <c r="D5" t="s">
        <v>1727</v>
      </c>
      <c r="E5">
        <v>10945</v>
      </c>
      <c r="G5" t="str">
        <f t="shared" ref="G5:G7" si="0">"insert into Building values ('" &amp; A5 &amp; "', '" &amp; B5 &amp; "', '" &amp; C5 &amp; "', '" &amp; D5 &amp; "', '" &amp; E5 &amp; "');"</f>
        <v>insert into Building values ('Marble Museum', '88 Hopper Road', 'Marblehead', 'MA', '10945');</v>
      </c>
    </row>
    <row r="6" spans="1:7" x14ac:dyDescent="0.5">
      <c r="A6" t="s">
        <v>1780</v>
      </c>
      <c r="B6" t="s">
        <v>1933</v>
      </c>
      <c r="C6" t="s">
        <v>1726</v>
      </c>
      <c r="D6" t="s">
        <v>1722</v>
      </c>
      <c r="E6" s="9" t="s">
        <v>1937</v>
      </c>
      <c r="G6" t="str">
        <f t="shared" si="0"/>
        <v>insert into Building values ('Old Time Mill', '67 Washington Avenue', 'Providence', 'RI', '02860');</v>
      </c>
    </row>
    <row r="7" spans="1:7" x14ac:dyDescent="0.5">
      <c r="A7" t="s">
        <v>1784</v>
      </c>
      <c r="B7" t="s">
        <v>1934</v>
      </c>
      <c r="C7" t="s">
        <v>1935</v>
      </c>
      <c r="D7" t="s">
        <v>1722</v>
      </c>
      <c r="E7" s="9" t="s">
        <v>1936</v>
      </c>
      <c r="G7" t="str">
        <f t="shared" si="0"/>
        <v>insert into Building values ('SKAA', '7852 Prince Street', 'Queens', 'RI', '02881');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Template</vt:lpstr>
      <vt:lpstr>Artwork</vt:lpstr>
      <vt:lpstr>NewArt</vt:lpstr>
      <vt:lpstr>TicketPrice</vt:lpstr>
      <vt:lpstr>Artist</vt:lpstr>
      <vt:lpstr>Membership</vt:lpstr>
      <vt:lpstr>Materials</vt:lpstr>
      <vt:lpstr>Gallery</vt:lpstr>
      <vt:lpstr>Building</vt:lpstr>
      <vt:lpstr>Artwork!Print_Area</vt:lpstr>
      <vt:lpstr>NewArt!Print_Area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w w</cp:lastModifiedBy>
  <dcterms:created xsi:type="dcterms:W3CDTF">2022-05-23T14:52:06Z</dcterms:created>
  <dcterms:modified xsi:type="dcterms:W3CDTF">2022-08-31T14:38:46Z</dcterms:modified>
</cp:coreProperties>
</file>