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gelica/Books/O'Reilly - AI with Excel/Learning-Generative-AI-Tools-for-Excel/08/"/>
    </mc:Choice>
  </mc:AlternateContent>
  <xr:revisionPtr revIDLastSave="0" documentId="8_{C8CEC653-5C4D-4B55-80AB-C52D6AFA4FFE}" xr6:coauthVersionLast="47" xr6:coauthVersionMax="47" xr10:uidLastSave="{00000000-0000-0000-0000-000000000000}"/>
  <bookViews>
    <workbookView xWindow="3220" yWindow="2540" windowWidth="22960" windowHeight="13400" firstSheet="1" xr2:uid="{00000000-000D-0000-FFFF-FFFF00000000}"/>
  </bookViews>
  <sheets>
    <sheet name="Dino" sheetId="5" r:id="rId1"/>
    <sheet name="Statistics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</calcChain>
</file>

<file path=xl/sharedStrings.xml><?xml version="1.0" encoding="utf-8"?>
<sst xmlns="http://schemas.openxmlformats.org/spreadsheetml/2006/main" count="14" uniqueCount="12">
  <si>
    <t>x</t>
  </si>
  <si>
    <t>y</t>
  </si>
  <si>
    <t>Measure</t>
  </si>
  <si>
    <t>Mean</t>
  </si>
  <si>
    <t>Median</t>
  </si>
  <si>
    <t>Mode</t>
  </si>
  <si>
    <t>Range</t>
  </si>
  <si>
    <t>Variance</t>
  </si>
  <si>
    <t>Standard Deviation</t>
  </si>
  <si>
    <t>IQR</t>
  </si>
  <si>
    <t>Skew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</si>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</sst>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7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2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ck">
          <color rgb="FFFFFFFF"/>
        </bottom>
      </border>
    </dxf>
    <dxf>
      <border outline="0">
        <left style="thin">
          <color rgb="FFFFFFF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53A75C-48B8-4003-8022-C9C757A09D48}" name="Dino" displayName="Dino" ref="A1:B143" totalsRowShown="0" headerRowDxfId="9" headerRowBorderDxfId="7" tableBorderDxfId="8" totalsRowBorderDxfId="6">
  <autoFilter ref="A1:B143" xr:uid="{BA53A75C-48B8-4003-8022-C9C757A09D48}"/>
  <tableColumns count="2">
    <tableColumn id="1" xr3:uid="{26E0C2A9-7EC1-4DDA-B18A-41774B1CAB52}" name="x" dataDxfId="5"/>
    <tableColumn id="2" xr3:uid="{C498DF61-4A76-4A4A-94A0-9DD1CB1A4D1A}" name="y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CC789-4609-45CA-B615-956998AA7F24}" name="Statistics" displayName="Statistics" ref="A1:C10" totalsRowShown="0" headerRowDxfId="3">
  <autoFilter ref="A1:C10" xr:uid="{AF9CC789-4609-45CA-B615-956998AA7F24}"/>
  <tableColumns count="3">
    <tableColumn id="1" xr3:uid="{D03839ED-9E09-4B0D-83B3-926E7FD2E1AA}" name="Measure" dataDxfId="2"/>
    <tableColumn id="2" xr3:uid="{7C5F3DBF-1DE2-4EAE-8828-F839FA263633}" name="x" dataDxfId="1"/>
    <tableColumn id="3" xr3:uid="{AA304A7D-DC1C-4B87-831A-F500BACF33B6}" name="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61B0-09A1-4AEF-B28B-25B4C997B765}">
  <sheetPr codeName="Sheet1"/>
  <dimension ref="A1:B144"/>
  <sheetViews>
    <sheetView tabSelected="1" topLeftCell="A8" workbookViewId="0">
      <selection activeCell="A2" sqref="A2"/>
    </sheetView>
  </sheetViews>
  <sheetFormatPr defaultColWidth="8.85546875" defaultRowHeight="15"/>
  <sheetData>
    <row r="1" spans="1:2">
      <c r="A1" s="6" t="s">
        <v>0</v>
      </c>
      <c r="B1" s="5" t="s">
        <v>1</v>
      </c>
    </row>
    <row r="2" spans="1:2">
      <c r="A2" s="7">
        <v>55.384599999999999</v>
      </c>
      <c r="B2" s="1">
        <v>97.179500000000004</v>
      </c>
    </row>
    <row r="3" spans="1:2">
      <c r="A3" s="8">
        <v>51.538499999999999</v>
      </c>
      <c r="B3" s="2">
        <v>96.025599999999997</v>
      </c>
    </row>
    <row r="4" spans="1:2">
      <c r="A4" s="7">
        <v>46.153799999999997</v>
      </c>
      <c r="B4" s="1">
        <v>94.487200000000001</v>
      </c>
    </row>
    <row r="5" spans="1:2">
      <c r="A5" s="8">
        <v>42.820500000000003</v>
      </c>
      <c r="B5" s="2">
        <v>91.410300000000007</v>
      </c>
    </row>
    <row r="6" spans="1:2">
      <c r="A6" s="7">
        <v>40.769199999999998</v>
      </c>
      <c r="B6" s="1">
        <v>88.333299999999994</v>
      </c>
    </row>
    <row r="7" spans="1:2">
      <c r="A7" s="8">
        <v>38.7179</v>
      </c>
      <c r="B7" s="2">
        <v>84.871799999999993</v>
      </c>
    </row>
    <row r="8" spans="1:2">
      <c r="A8" s="7">
        <v>35.640999999999998</v>
      </c>
      <c r="B8" s="1">
        <v>79.871799999999993</v>
      </c>
    </row>
    <row r="9" spans="1:2">
      <c r="A9" s="8">
        <v>33.076900000000002</v>
      </c>
      <c r="B9" s="2">
        <v>77.564099999999996</v>
      </c>
    </row>
    <row r="10" spans="1:2">
      <c r="A10" s="7">
        <v>28.974399999999999</v>
      </c>
      <c r="B10" s="1">
        <v>74.487200000000001</v>
      </c>
    </row>
    <row r="11" spans="1:2">
      <c r="A11" s="8">
        <v>26.1538</v>
      </c>
      <c r="B11" s="2">
        <v>71.410300000000007</v>
      </c>
    </row>
    <row r="12" spans="1:2">
      <c r="A12" s="7">
        <v>23.076899999999998</v>
      </c>
      <c r="B12" s="1">
        <v>66.410300000000007</v>
      </c>
    </row>
    <row r="13" spans="1:2">
      <c r="A13" s="8">
        <v>22.307700000000001</v>
      </c>
      <c r="B13" s="2">
        <v>61.794899999999998</v>
      </c>
    </row>
    <row r="14" spans="1:2">
      <c r="A14" s="7">
        <v>22.307700000000001</v>
      </c>
      <c r="B14" s="1">
        <v>57.179499999999997</v>
      </c>
    </row>
    <row r="15" spans="1:2">
      <c r="A15" s="8">
        <v>23.333300000000001</v>
      </c>
      <c r="B15" s="2">
        <v>52.948700000000002</v>
      </c>
    </row>
    <row r="16" spans="1:2">
      <c r="A16" s="7">
        <v>25.897400000000001</v>
      </c>
      <c r="B16" s="1">
        <v>51.025599999999997</v>
      </c>
    </row>
    <row r="17" spans="1:2">
      <c r="A17" s="8">
        <v>29.487200000000001</v>
      </c>
      <c r="B17" s="2">
        <v>51.025599999999997</v>
      </c>
    </row>
    <row r="18" spans="1:2">
      <c r="A18" s="7">
        <v>32.820500000000003</v>
      </c>
      <c r="B18" s="1">
        <v>51.025599999999997</v>
      </c>
    </row>
    <row r="19" spans="1:2">
      <c r="A19" s="8">
        <v>35.384599999999999</v>
      </c>
      <c r="B19" s="2">
        <v>51.410299999999999</v>
      </c>
    </row>
    <row r="20" spans="1:2">
      <c r="A20" s="7">
        <v>40.256399999999999</v>
      </c>
      <c r="B20" s="1">
        <v>51.410299999999999</v>
      </c>
    </row>
    <row r="21" spans="1:2">
      <c r="A21" s="8">
        <v>44.102600000000002</v>
      </c>
      <c r="B21" s="2">
        <v>52.948700000000002</v>
      </c>
    </row>
    <row r="22" spans="1:2">
      <c r="A22" s="7">
        <v>46.666699999999999</v>
      </c>
      <c r="B22" s="1">
        <v>54.102600000000002</v>
      </c>
    </row>
    <row r="23" spans="1:2">
      <c r="A23" s="8">
        <v>50</v>
      </c>
      <c r="B23" s="2">
        <v>55.256399999999999</v>
      </c>
    </row>
    <row r="24" spans="1:2">
      <c r="A24" s="7">
        <v>53.076900000000002</v>
      </c>
      <c r="B24" s="1">
        <v>55.640999999999998</v>
      </c>
    </row>
    <row r="25" spans="1:2">
      <c r="A25" s="8">
        <v>56.666699999999999</v>
      </c>
      <c r="B25" s="2">
        <v>56.025599999999997</v>
      </c>
    </row>
    <row r="26" spans="1:2">
      <c r="A26" s="7">
        <v>59.230800000000002</v>
      </c>
      <c r="B26" s="1">
        <v>57.948700000000002</v>
      </c>
    </row>
    <row r="27" spans="1:2">
      <c r="A27" s="8">
        <v>61.2821</v>
      </c>
      <c r="B27" s="2">
        <v>62.179499999999997</v>
      </c>
    </row>
    <row r="28" spans="1:2">
      <c r="A28" s="7">
        <v>61.538499999999999</v>
      </c>
      <c r="B28" s="1">
        <v>66.410300000000007</v>
      </c>
    </row>
    <row r="29" spans="1:2">
      <c r="A29" s="8">
        <v>61.794899999999998</v>
      </c>
      <c r="B29" s="2">
        <v>69.102599999999995</v>
      </c>
    </row>
    <row r="30" spans="1:2">
      <c r="A30" s="7">
        <v>57.435899999999997</v>
      </c>
      <c r="B30" s="1">
        <v>55.256399999999999</v>
      </c>
    </row>
    <row r="31" spans="1:2">
      <c r="A31" s="8">
        <v>54.8718</v>
      </c>
      <c r="B31" s="2">
        <v>49.8718</v>
      </c>
    </row>
    <row r="32" spans="1:2">
      <c r="A32" s="7">
        <v>52.564100000000003</v>
      </c>
      <c r="B32" s="1">
        <v>46.025599999999997</v>
      </c>
    </row>
    <row r="33" spans="1:2">
      <c r="A33" s="8">
        <v>48.205100000000002</v>
      </c>
      <c r="B33" s="2">
        <v>38.333300000000001</v>
      </c>
    </row>
    <row r="34" spans="1:2">
      <c r="A34" s="7">
        <v>49.487200000000001</v>
      </c>
      <c r="B34" s="1">
        <v>42.179499999999997</v>
      </c>
    </row>
    <row r="35" spans="1:2">
      <c r="A35" s="8">
        <v>51.025599999999997</v>
      </c>
      <c r="B35" s="2">
        <v>44.102600000000002</v>
      </c>
    </row>
    <row r="36" spans="1:2">
      <c r="A36" s="7">
        <v>45.384599999999999</v>
      </c>
      <c r="B36" s="1">
        <v>36.410299999999999</v>
      </c>
    </row>
    <row r="37" spans="1:2">
      <c r="A37" s="8">
        <v>42.820500000000003</v>
      </c>
      <c r="B37" s="2">
        <v>32.564100000000003</v>
      </c>
    </row>
    <row r="38" spans="1:2">
      <c r="A38" s="7">
        <v>38.7179</v>
      </c>
      <c r="B38" s="1">
        <v>31.410299999999999</v>
      </c>
    </row>
    <row r="39" spans="1:2">
      <c r="A39" s="8">
        <v>35.1282</v>
      </c>
      <c r="B39" s="2">
        <v>30.256399999999999</v>
      </c>
    </row>
    <row r="40" spans="1:2">
      <c r="A40" s="7">
        <v>32.564100000000003</v>
      </c>
      <c r="B40" s="1">
        <v>32.179499999999997</v>
      </c>
    </row>
    <row r="41" spans="1:2">
      <c r="A41" s="8">
        <v>30</v>
      </c>
      <c r="B41" s="2">
        <v>36.794899999999998</v>
      </c>
    </row>
    <row r="42" spans="1:2">
      <c r="A42" s="7">
        <v>33.589700000000001</v>
      </c>
      <c r="B42" s="1">
        <v>41.410299999999999</v>
      </c>
    </row>
    <row r="43" spans="1:2">
      <c r="A43" s="8">
        <v>36.666699999999999</v>
      </c>
      <c r="B43" s="2">
        <v>45.640999999999998</v>
      </c>
    </row>
    <row r="44" spans="1:2">
      <c r="A44" s="7">
        <v>38.205100000000002</v>
      </c>
      <c r="B44" s="1">
        <v>49.102600000000002</v>
      </c>
    </row>
    <row r="45" spans="1:2">
      <c r="A45" s="8">
        <v>29.743600000000001</v>
      </c>
      <c r="B45" s="2">
        <v>36.025599999999997</v>
      </c>
    </row>
    <row r="46" spans="1:2">
      <c r="A46" s="7">
        <v>29.743600000000001</v>
      </c>
      <c r="B46" s="1">
        <v>32.179499999999997</v>
      </c>
    </row>
    <row r="47" spans="1:2">
      <c r="A47" s="8">
        <v>30</v>
      </c>
      <c r="B47" s="2">
        <v>29.102599999999999</v>
      </c>
    </row>
    <row r="48" spans="1:2">
      <c r="A48" s="7">
        <v>32.051299999999998</v>
      </c>
      <c r="B48" s="1">
        <v>26.794899999999998</v>
      </c>
    </row>
    <row r="49" spans="1:2">
      <c r="A49" s="8">
        <v>35.897399999999998</v>
      </c>
      <c r="B49" s="2">
        <v>25.256399999999999</v>
      </c>
    </row>
    <row r="50" spans="1:2">
      <c r="A50" s="7">
        <v>41.025599999999997</v>
      </c>
      <c r="B50" s="1">
        <v>25.256399999999999</v>
      </c>
    </row>
    <row r="51" spans="1:2">
      <c r="A51" s="8">
        <v>44.102600000000002</v>
      </c>
      <c r="B51" s="2">
        <v>25.640999999999998</v>
      </c>
    </row>
    <row r="52" spans="1:2">
      <c r="A52" s="7">
        <v>47.179499999999997</v>
      </c>
      <c r="B52" s="1">
        <v>28.718</v>
      </c>
    </row>
    <row r="53" spans="1:2">
      <c r="A53" s="8">
        <v>49.487200000000001</v>
      </c>
      <c r="B53" s="2">
        <v>31.410299999999999</v>
      </c>
    </row>
    <row r="54" spans="1:2">
      <c r="A54" s="7">
        <v>51.538499999999999</v>
      </c>
      <c r="B54" s="1">
        <v>34.8718</v>
      </c>
    </row>
    <row r="55" spans="1:2">
      <c r="A55" s="8">
        <v>53.589700000000001</v>
      </c>
      <c r="B55" s="2">
        <v>37.564100000000003</v>
      </c>
    </row>
    <row r="56" spans="1:2">
      <c r="A56" s="7">
        <v>55.1282</v>
      </c>
      <c r="B56" s="1">
        <v>40.640999999999998</v>
      </c>
    </row>
    <row r="57" spans="1:2">
      <c r="A57" s="8">
        <v>56.666699999999999</v>
      </c>
      <c r="B57" s="2">
        <v>42.179499999999997</v>
      </c>
    </row>
    <row r="58" spans="1:2">
      <c r="A58" s="7">
        <v>59.230800000000002</v>
      </c>
      <c r="B58" s="1">
        <v>44.487200000000001</v>
      </c>
    </row>
    <row r="59" spans="1:2">
      <c r="A59" s="8">
        <v>62.307699999999997</v>
      </c>
      <c r="B59" s="2">
        <v>46.025599999999997</v>
      </c>
    </row>
    <row r="60" spans="1:2">
      <c r="A60" s="7">
        <v>64.871799999999993</v>
      </c>
      <c r="B60" s="1">
        <v>46.794899999999998</v>
      </c>
    </row>
    <row r="61" spans="1:2">
      <c r="A61" s="8">
        <v>67.948700000000002</v>
      </c>
      <c r="B61" s="2">
        <v>47.948700000000002</v>
      </c>
    </row>
    <row r="62" spans="1:2">
      <c r="A62" s="7">
        <v>70.512799999999999</v>
      </c>
      <c r="B62" s="1">
        <v>53.718000000000004</v>
      </c>
    </row>
    <row r="63" spans="1:2">
      <c r="A63" s="8">
        <v>71.538499999999999</v>
      </c>
      <c r="B63" s="2">
        <v>60.640999999999998</v>
      </c>
    </row>
    <row r="64" spans="1:2">
      <c r="A64" s="7">
        <v>71.538499999999999</v>
      </c>
      <c r="B64" s="1">
        <v>64.487200000000001</v>
      </c>
    </row>
    <row r="65" spans="1:2">
      <c r="A65" s="8">
        <v>69.487200000000001</v>
      </c>
      <c r="B65" s="2">
        <v>69.487200000000001</v>
      </c>
    </row>
    <row r="66" spans="1:2">
      <c r="A66" s="7">
        <v>46.923099999999998</v>
      </c>
      <c r="B66" s="1">
        <v>79.871799999999993</v>
      </c>
    </row>
    <row r="67" spans="1:2">
      <c r="A67" s="8">
        <v>48.205100000000002</v>
      </c>
      <c r="B67" s="2">
        <v>84.102599999999995</v>
      </c>
    </row>
    <row r="68" spans="1:2">
      <c r="A68" s="7">
        <v>50</v>
      </c>
      <c r="B68" s="1">
        <v>85.256399999999999</v>
      </c>
    </row>
    <row r="69" spans="1:2">
      <c r="A69" s="8">
        <v>53.076900000000002</v>
      </c>
      <c r="B69" s="2">
        <v>85.256399999999999</v>
      </c>
    </row>
    <row r="70" spans="1:2">
      <c r="A70" s="7">
        <v>55.384599999999999</v>
      </c>
      <c r="B70" s="1">
        <v>86.025599999999997</v>
      </c>
    </row>
    <row r="71" spans="1:2">
      <c r="A71" s="8">
        <v>56.666699999999999</v>
      </c>
      <c r="B71" s="2">
        <v>86.025599999999997</v>
      </c>
    </row>
    <row r="72" spans="1:2">
      <c r="A72" s="7">
        <v>56.153799999999997</v>
      </c>
      <c r="B72" s="1">
        <v>82.948700000000002</v>
      </c>
    </row>
    <row r="73" spans="1:2">
      <c r="A73" s="8">
        <v>53.846200000000003</v>
      </c>
      <c r="B73" s="2">
        <v>80.641000000000005</v>
      </c>
    </row>
    <row r="74" spans="1:2">
      <c r="A74" s="7">
        <v>51.2821</v>
      </c>
      <c r="B74" s="1">
        <v>78.718000000000004</v>
      </c>
    </row>
    <row r="75" spans="1:2">
      <c r="A75" s="8">
        <v>50</v>
      </c>
      <c r="B75" s="2">
        <v>78.718000000000004</v>
      </c>
    </row>
    <row r="76" spans="1:2">
      <c r="A76" s="7">
        <v>47.948700000000002</v>
      </c>
      <c r="B76" s="1">
        <v>77.564099999999996</v>
      </c>
    </row>
    <row r="77" spans="1:2">
      <c r="A77" s="8">
        <v>29.743600000000001</v>
      </c>
      <c r="B77" s="2">
        <v>59.8718</v>
      </c>
    </row>
    <row r="78" spans="1:2">
      <c r="A78" s="7">
        <v>29.743600000000001</v>
      </c>
      <c r="B78" s="1">
        <v>62.179499999999997</v>
      </c>
    </row>
    <row r="79" spans="1:2">
      <c r="A79" s="8">
        <v>31.2821</v>
      </c>
      <c r="B79" s="2">
        <v>62.564100000000003</v>
      </c>
    </row>
    <row r="80" spans="1:2">
      <c r="A80" s="7">
        <v>57.948700000000002</v>
      </c>
      <c r="B80" s="1">
        <v>99.487200000000001</v>
      </c>
    </row>
    <row r="81" spans="1:2">
      <c r="A81" s="8">
        <v>61.794899999999998</v>
      </c>
      <c r="B81" s="2">
        <v>99.102599999999995</v>
      </c>
    </row>
    <row r="82" spans="1:2">
      <c r="A82" s="7">
        <v>64.871799999999993</v>
      </c>
      <c r="B82" s="1">
        <v>97.564099999999996</v>
      </c>
    </row>
    <row r="83" spans="1:2">
      <c r="A83" s="8">
        <v>68.461500000000001</v>
      </c>
      <c r="B83" s="2">
        <v>94.102599999999995</v>
      </c>
    </row>
    <row r="84" spans="1:2">
      <c r="A84" s="7">
        <v>70.769199999999998</v>
      </c>
      <c r="B84" s="1">
        <v>91.025599999999997</v>
      </c>
    </row>
    <row r="85" spans="1:2">
      <c r="A85" s="8">
        <v>72.051299999999998</v>
      </c>
      <c r="B85" s="2">
        <v>86.410300000000007</v>
      </c>
    </row>
    <row r="86" spans="1:2">
      <c r="A86" s="7">
        <v>73.846199999999996</v>
      </c>
      <c r="B86" s="1">
        <v>83.333299999999994</v>
      </c>
    </row>
    <row r="87" spans="1:2">
      <c r="A87" s="8">
        <v>75.128200000000007</v>
      </c>
      <c r="B87" s="2">
        <v>79.102599999999995</v>
      </c>
    </row>
    <row r="88" spans="1:2">
      <c r="A88" s="7">
        <v>76.666700000000006</v>
      </c>
      <c r="B88" s="1">
        <v>75.256399999999999</v>
      </c>
    </row>
    <row r="89" spans="1:2">
      <c r="A89" s="8">
        <v>77.692300000000003</v>
      </c>
      <c r="B89" s="2">
        <v>71.410300000000007</v>
      </c>
    </row>
    <row r="90" spans="1:2">
      <c r="A90" s="7">
        <v>79.743600000000001</v>
      </c>
      <c r="B90" s="1">
        <v>66.794899999999998</v>
      </c>
    </row>
    <row r="91" spans="1:2">
      <c r="A91" s="8">
        <v>81.794899999999998</v>
      </c>
      <c r="B91" s="2">
        <v>60.256399999999999</v>
      </c>
    </row>
    <row r="92" spans="1:2">
      <c r="A92" s="7">
        <v>83.333299999999994</v>
      </c>
      <c r="B92" s="1">
        <v>55.256399999999999</v>
      </c>
    </row>
    <row r="93" spans="1:2">
      <c r="A93" s="8">
        <v>85.128200000000007</v>
      </c>
      <c r="B93" s="2">
        <v>51.410299999999999</v>
      </c>
    </row>
    <row r="94" spans="1:2">
      <c r="A94" s="7">
        <v>86.410300000000007</v>
      </c>
      <c r="B94" s="1">
        <v>47.564100000000003</v>
      </c>
    </row>
    <row r="95" spans="1:2">
      <c r="A95" s="8">
        <v>87.948700000000002</v>
      </c>
      <c r="B95" s="2">
        <v>46.025599999999997</v>
      </c>
    </row>
    <row r="96" spans="1:2">
      <c r="A96" s="7">
        <v>89.487200000000001</v>
      </c>
      <c r="B96" s="1">
        <v>42.564100000000003</v>
      </c>
    </row>
    <row r="97" spans="1:2">
      <c r="A97" s="8">
        <v>93.333299999999994</v>
      </c>
      <c r="B97" s="2">
        <v>39.8718</v>
      </c>
    </row>
    <row r="98" spans="1:2">
      <c r="A98" s="7">
        <v>95.384600000000006</v>
      </c>
      <c r="B98" s="1">
        <v>36.794899999999998</v>
      </c>
    </row>
    <row r="99" spans="1:2">
      <c r="A99" s="8">
        <v>98.205100000000002</v>
      </c>
      <c r="B99" s="2">
        <v>33.718000000000004</v>
      </c>
    </row>
    <row r="100" spans="1:2">
      <c r="A100" s="7">
        <v>56.666699999999999</v>
      </c>
      <c r="B100" s="1">
        <v>40.640999999999998</v>
      </c>
    </row>
    <row r="101" spans="1:2">
      <c r="A101" s="8">
        <v>59.230800000000002</v>
      </c>
      <c r="B101" s="2">
        <v>38.333300000000001</v>
      </c>
    </row>
    <row r="102" spans="1:2">
      <c r="A102" s="7">
        <v>60.769199999999998</v>
      </c>
      <c r="B102" s="1">
        <v>33.718000000000004</v>
      </c>
    </row>
    <row r="103" spans="1:2">
      <c r="A103" s="8">
        <v>63.076900000000002</v>
      </c>
      <c r="B103" s="2">
        <v>29.102599999999999</v>
      </c>
    </row>
    <row r="104" spans="1:2">
      <c r="A104" s="7">
        <v>64.102599999999995</v>
      </c>
      <c r="B104" s="1">
        <v>25.256399999999999</v>
      </c>
    </row>
    <row r="105" spans="1:2">
      <c r="A105" s="8">
        <v>64.358999999999995</v>
      </c>
      <c r="B105" s="2">
        <v>24.102599999999999</v>
      </c>
    </row>
    <row r="106" spans="1:2">
      <c r="A106" s="7">
        <v>74.358999999999995</v>
      </c>
      <c r="B106" s="1">
        <v>22.948699999999999</v>
      </c>
    </row>
    <row r="107" spans="1:2">
      <c r="A107" s="8">
        <v>71.2821</v>
      </c>
      <c r="B107" s="2">
        <v>22.948699999999999</v>
      </c>
    </row>
    <row r="108" spans="1:2">
      <c r="A108" s="7">
        <v>67.948700000000002</v>
      </c>
      <c r="B108" s="1">
        <v>22.179500000000001</v>
      </c>
    </row>
    <row r="109" spans="1:2">
      <c r="A109" s="8">
        <v>65.897400000000005</v>
      </c>
      <c r="B109" s="2">
        <v>20.256399999999999</v>
      </c>
    </row>
    <row r="110" spans="1:2">
      <c r="A110" s="7">
        <v>63.076900000000002</v>
      </c>
      <c r="B110" s="1">
        <v>19.102599999999999</v>
      </c>
    </row>
    <row r="111" spans="1:2">
      <c r="A111" s="8">
        <v>61.2821</v>
      </c>
      <c r="B111" s="2">
        <v>19.102599999999999</v>
      </c>
    </row>
    <row r="112" spans="1:2">
      <c r="A112" s="7">
        <v>58.7179</v>
      </c>
      <c r="B112" s="1">
        <v>18.333300000000001</v>
      </c>
    </row>
    <row r="113" spans="1:2">
      <c r="A113" s="8">
        <v>55.1282</v>
      </c>
      <c r="B113" s="2">
        <v>18.333300000000001</v>
      </c>
    </row>
    <row r="114" spans="1:2">
      <c r="A114" s="7">
        <v>52.307699999999997</v>
      </c>
      <c r="B114" s="1">
        <v>18.333300000000001</v>
      </c>
    </row>
    <row r="115" spans="1:2">
      <c r="A115" s="8">
        <v>49.743600000000001</v>
      </c>
      <c r="B115" s="2">
        <v>17.5641</v>
      </c>
    </row>
    <row r="116" spans="1:2">
      <c r="A116" s="7">
        <v>47.435899999999997</v>
      </c>
      <c r="B116" s="1">
        <v>16.025600000000001</v>
      </c>
    </row>
    <row r="117" spans="1:2">
      <c r="A117" s="8">
        <v>44.8718</v>
      </c>
      <c r="B117" s="2">
        <v>13.718</v>
      </c>
    </row>
    <row r="118" spans="1:2">
      <c r="A118" s="7">
        <v>48.7179</v>
      </c>
      <c r="B118" s="1">
        <v>14.8718</v>
      </c>
    </row>
    <row r="119" spans="1:2">
      <c r="A119" s="8">
        <v>51.2821</v>
      </c>
      <c r="B119" s="2">
        <v>14.8718</v>
      </c>
    </row>
    <row r="120" spans="1:2">
      <c r="A120" s="7">
        <v>54.102600000000002</v>
      </c>
      <c r="B120" s="1">
        <v>14.8718</v>
      </c>
    </row>
    <row r="121" spans="1:2">
      <c r="A121" s="8">
        <v>56.153799999999997</v>
      </c>
      <c r="B121" s="2">
        <v>14.102600000000001</v>
      </c>
    </row>
    <row r="122" spans="1:2">
      <c r="A122" s="7">
        <v>52.051299999999998</v>
      </c>
      <c r="B122" s="1">
        <v>12.5641</v>
      </c>
    </row>
    <row r="123" spans="1:2">
      <c r="A123" s="8">
        <v>48.7179</v>
      </c>
      <c r="B123" s="2">
        <v>11.025600000000001</v>
      </c>
    </row>
    <row r="124" spans="1:2">
      <c r="A124" s="7">
        <v>47.179499999999997</v>
      </c>
      <c r="B124" s="1">
        <v>9.8718000000000004</v>
      </c>
    </row>
    <row r="125" spans="1:2">
      <c r="A125" s="8">
        <v>46.153799999999997</v>
      </c>
      <c r="B125" s="2">
        <v>6.0255999999999998</v>
      </c>
    </row>
    <row r="126" spans="1:2">
      <c r="A126" s="7">
        <v>50.512799999999999</v>
      </c>
      <c r="B126" s="1">
        <v>9.4871999999999996</v>
      </c>
    </row>
    <row r="127" spans="1:2">
      <c r="A127" s="8">
        <v>53.846200000000003</v>
      </c>
      <c r="B127" s="2">
        <v>10.256399999999999</v>
      </c>
    </row>
    <row r="128" spans="1:2">
      <c r="A128" s="7">
        <v>57.435899999999997</v>
      </c>
      <c r="B128" s="1">
        <v>10.256399999999999</v>
      </c>
    </row>
    <row r="129" spans="1:2">
      <c r="A129" s="8">
        <v>60</v>
      </c>
      <c r="B129" s="2">
        <v>10.641</v>
      </c>
    </row>
    <row r="130" spans="1:2">
      <c r="A130" s="7">
        <v>64.102599999999995</v>
      </c>
      <c r="B130" s="1">
        <v>10.641</v>
      </c>
    </row>
    <row r="131" spans="1:2">
      <c r="A131" s="8">
        <v>66.923100000000005</v>
      </c>
      <c r="B131" s="2">
        <v>10.641</v>
      </c>
    </row>
    <row r="132" spans="1:2">
      <c r="A132" s="7">
        <v>71.2821</v>
      </c>
      <c r="B132" s="1">
        <v>10.641</v>
      </c>
    </row>
    <row r="133" spans="1:2">
      <c r="A133" s="8">
        <v>74.358999999999995</v>
      </c>
      <c r="B133" s="2">
        <v>10.641</v>
      </c>
    </row>
    <row r="134" spans="1:2">
      <c r="A134" s="7">
        <v>78.205100000000002</v>
      </c>
      <c r="B134" s="1">
        <v>10.641</v>
      </c>
    </row>
    <row r="135" spans="1:2">
      <c r="A135" s="8">
        <v>67.948700000000002</v>
      </c>
      <c r="B135" s="2">
        <v>8.718</v>
      </c>
    </row>
    <row r="136" spans="1:2">
      <c r="A136" s="7">
        <v>68.461500000000001</v>
      </c>
      <c r="B136" s="1">
        <v>5.2564000000000002</v>
      </c>
    </row>
    <row r="137" spans="1:2">
      <c r="A137" s="8">
        <v>68.205100000000002</v>
      </c>
      <c r="B137" s="2">
        <v>2.9487000000000001</v>
      </c>
    </row>
    <row r="138" spans="1:2">
      <c r="A138" s="7">
        <v>37.692300000000003</v>
      </c>
      <c r="B138" s="1">
        <v>25.769200000000001</v>
      </c>
    </row>
    <row r="139" spans="1:2">
      <c r="A139" s="8">
        <v>39.487200000000001</v>
      </c>
      <c r="B139" s="2">
        <v>25.384599999999999</v>
      </c>
    </row>
    <row r="140" spans="1:2">
      <c r="A140" s="7">
        <v>91.2821</v>
      </c>
      <c r="B140" s="1">
        <v>41.538499999999999</v>
      </c>
    </row>
    <row r="141" spans="1:2">
      <c r="A141" s="8">
        <v>50</v>
      </c>
      <c r="B141" s="2">
        <v>95.769199999999998</v>
      </c>
    </row>
    <row r="142" spans="1:2">
      <c r="A142" s="7">
        <v>47.948700000000002</v>
      </c>
      <c r="B142" s="1">
        <v>95</v>
      </c>
    </row>
    <row r="143" spans="1:2">
      <c r="A143" s="9">
        <v>44.102600000000002</v>
      </c>
      <c r="B143" s="3">
        <v>92.692300000000003</v>
      </c>
    </row>
    <row r="144" spans="1:2">
      <c r="A144" s="4"/>
      <c r="B144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DB6C-2AE6-45D8-8807-6AA87AE1A3ED}">
  <dimension ref="A1:C10"/>
  <sheetViews>
    <sheetView workbookViewId="0">
      <selection activeCell="C2" sqref="C2"/>
    </sheetView>
  </sheetViews>
  <sheetFormatPr defaultRowHeight="15"/>
  <cols>
    <col min="1" max="1" width="17.140625" bestFit="1" customWidth="1"/>
    <col min="2" max="2" width="12.28515625" bestFit="1" customWidth="1"/>
    <col min="3" max="3" width="12.7109375" bestFit="1" customWidth="1"/>
  </cols>
  <sheetData>
    <row r="1" spans="1:3">
      <c r="A1" s="10" t="s">
        <v>2</v>
      </c>
      <c r="B1" s="10" t="s">
        <v>0</v>
      </c>
      <c r="C1" s="10" t="s">
        <v>1</v>
      </c>
    </row>
    <row r="2" spans="1:3">
      <c r="A2" s="10" t="s">
        <v>3</v>
      </c>
      <c r="B2" s="10">
        <f>AVERAGE(Dino[x])</f>
        <v>54.263273239436643</v>
      </c>
      <c r="C2" s="10">
        <f>AVERAGE(Dino[y])</f>
        <v>47.832252816901374</v>
      </c>
    </row>
    <row r="3" spans="1:3">
      <c r="A3" s="10" t="s">
        <v>4</v>
      </c>
      <c r="B3" s="10">
        <f>MEDIAN(Dino[x])</f>
        <v>53.333300000000001</v>
      </c>
      <c r="C3" s="10">
        <f>MEDIAN(Dino[y])</f>
        <v>46.025599999999997</v>
      </c>
    </row>
    <row r="4" spans="1:3">
      <c r="A4" s="10" t="s">
        <v>5</v>
      </c>
      <c r="B4" s="10">
        <f>_xlfn.MODE.SNGL(Dino[x])</f>
        <v>50</v>
      </c>
      <c r="C4" s="10">
        <f>_xlfn.MODE.SNGL(Dino[y])</f>
        <v>10.641</v>
      </c>
    </row>
    <row r="5" spans="1:3">
      <c r="A5" s="10" t="s">
        <v>6</v>
      </c>
      <c r="B5" s="10">
        <f>MAX(Dino[x])-MIN(Dino[x])</f>
        <v>75.897400000000005</v>
      </c>
      <c r="C5" s="10">
        <f>MAX(Dino[y])-MIN(Dino[y])</f>
        <v>96.538499999999999</v>
      </c>
    </row>
    <row r="6" spans="1:3">
      <c r="A6" s="10" t="s">
        <v>7</v>
      </c>
      <c r="B6" s="10">
        <f>_xlfn.VAR.S(Dino[x])</f>
        <v>281.06998759175769</v>
      </c>
      <c r="C6" s="10">
        <f>_xlfn.VAR.S(Dino[y])</f>
        <v>725.51596100421591</v>
      </c>
    </row>
    <row r="7" spans="1:3">
      <c r="A7" s="10" t="s">
        <v>8</v>
      </c>
      <c r="B7" s="10">
        <f>_xlfn.STDEV.S(Dino[x])</f>
        <v>16.765142039116689</v>
      </c>
      <c r="C7" s="10">
        <f>_xlfn.STDEV.S(Dino[y])</f>
        <v>26.93540348693919</v>
      </c>
    </row>
    <row r="8" spans="1:3">
      <c r="A8" s="10" t="s">
        <v>9</v>
      </c>
      <c r="B8" s="10">
        <f>_xlfn.QUARTILE.INC(Dino[x],3)-_xlfn.QUARTILE.INC(Dino[x],1)</f>
        <v>20.640999999999984</v>
      </c>
      <c r="C8" s="10">
        <f>_xlfn.QUARTILE.INC(Dino[y],3)-_xlfn.QUARTILE.INC(Dino[y],1)</f>
        <v>43.237224999999995</v>
      </c>
    </row>
    <row r="9" spans="1:3">
      <c r="A9" s="10" t="s">
        <v>10</v>
      </c>
      <c r="B9" s="10">
        <f>SKEW(Dino[x])</f>
        <v>0.28678726708571156</v>
      </c>
      <c r="C9" s="10">
        <f>SKEW(Dino[y])</f>
        <v>0.25257129328166217</v>
      </c>
    </row>
    <row r="10" spans="1:3">
      <c r="A10" s="10" t="s">
        <v>11</v>
      </c>
      <c r="B10" s="10">
        <f>KURT(Dino[x])</f>
        <v>-0.2122947703059177</v>
      </c>
      <c r="C10" s="10">
        <f>KURT(Dino[y])</f>
        <v>-1.0299390175436578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2025-07-25T10:07:35Z</dcterms:created>
  <dcterms:modified xsi:type="dcterms:W3CDTF">2025-08-25T12:21:18Z</dcterms:modified>
  <cp:category/>
  <cp:contentStatus/>
</cp:coreProperties>
</file>