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ckup Computer\Documenti\Ricerche\Uni\Magistrale\Primo anno - Primo semestre\Lab AP\Documentazione\"/>
    </mc:Choice>
  </mc:AlternateContent>
  <xr:revisionPtr revIDLastSave="0" documentId="13_ncr:1_{613ED7BC-080B-4469-8D00-CA04DA144BA2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RentYourExpert Scr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0" i="1" l="1"/>
  <c r="Y42" i="1"/>
  <c r="AH42" i="1"/>
  <c r="AU40" i="1"/>
  <c r="AC39" i="1"/>
  <c r="W39" i="1"/>
  <c r="S42" i="1"/>
  <c r="Q40" i="1"/>
  <c r="O40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L18" i="1"/>
  <c r="L17" i="1"/>
  <c r="L16" i="1"/>
  <c r="L15" i="1"/>
  <c r="L14" i="1"/>
  <c r="L13" i="1"/>
  <c r="L12" i="1"/>
  <c r="L11" i="1"/>
  <c r="K18" i="1"/>
  <c r="K17" i="1"/>
  <c r="K16" i="1"/>
  <c r="K15" i="1"/>
  <c r="K14" i="1"/>
  <c r="K13" i="1"/>
  <c r="K12" i="1"/>
  <c r="K11" i="1"/>
  <c r="E38" i="1"/>
  <c r="M39" i="1" s="1"/>
  <c r="F38" i="1"/>
  <c r="F28" i="1"/>
  <c r="E28" i="1"/>
  <c r="F19" i="1"/>
  <c r="E19" i="1"/>
  <c r="E10" i="1"/>
  <c r="L22" i="1"/>
  <c r="G21" i="1"/>
  <c r="L21" i="1"/>
  <c r="G20" i="1"/>
  <c r="K20" i="1"/>
  <c r="L20" i="1"/>
  <c r="L26" i="1"/>
  <c r="L24" i="1"/>
  <c r="L23" i="1"/>
  <c r="G36" i="1"/>
  <c r="L36" i="1"/>
  <c r="L35" i="1"/>
  <c r="L34" i="1"/>
  <c r="L31" i="1"/>
  <c r="L27" i="1"/>
  <c r="L25" i="1"/>
  <c r="B46" i="1"/>
  <c r="BV41" i="1"/>
  <c r="L33" i="1"/>
  <c r="G33" i="1"/>
  <c r="L32" i="1"/>
  <c r="G32" i="1"/>
  <c r="L30" i="1"/>
  <c r="G30" i="1"/>
  <c r="L29" i="1"/>
  <c r="G29" i="1"/>
  <c r="G16" i="1"/>
  <c r="G15" i="1"/>
  <c r="G13" i="1"/>
  <c r="G11" i="1"/>
  <c r="F10" i="1"/>
  <c r="L19" i="1" l="1"/>
  <c r="L28" i="1"/>
  <c r="G19" i="1"/>
  <c r="G10" i="1"/>
  <c r="L10" i="1"/>
  <c r="G28" i="1"/>
  <c r="M40" i="1"/>
  <c r="I38" i="1"/>
  <c r="N39" i="1" s="1"/>
  <c r="O39" i="1" s="1"/>
  <c r="P39" i="1" s="1"/>
  <c r="Q39" i="1" s="1"/>
  <c r="R39" i="1" s="1"/>
  <c r="S39" i="1" s="1"/>
  <c r="T39" i="1" s="1"/>
  <c r="U39" i="1" s="1"/>
  <c r="V39" i="1" s="1"/>
  <c r="X39" i="1" s="1"/>
  <c r="Y39" i="1" s="1"/>
  <c r="Z39" i="1" s="1"/>
  <c r="AA39" i="1" s="1"/>
  <c r="AB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G38" i="1"/>
  <c r="M42" i="1" l="1"/>
  <c r="N40" i="1" l="1"/>
  <c r="N42" i="1" l="1"/>
  <c r="O42" i="1" l="1"/>
  <c r="P40" i="1" l="1"/>
  <c r="P42" i="1" l="1"/>
  <c r="Q42" i="1" l="1"/>
  <c r="R40" i="1" l="1"/>
  <c r="R42" i="1" s="1"/>
  <c r="S40" i="1" s="1"/>
  <c r="T40" i="1" s="1"/>
  <c r="T42" i="1" s="1"/>
  <c r="U40" i="1" s="1"/>
  <c r="U42" i="1" s="1"/>
  <c r="V40" i="1" s="1"/>
  <c r="V42" i="1" s="1"/>
  <c r="W40" i="1" s="1"/>
  <c r="W42" i="1" s="1"/>
  <c r="X40" i="1" s="1"/>
  <c r="X42" i="1" s="1"/>
  <c r="Z40" i="1" s="1"/>
  <c r="Z42" i="1" s="1"/>
  <c r="AA40" i="1" s="1"/>
  <c r="AA42" i="1" s="1"/>
  <c r="AB40" i="1" s="1"/>
  <c r="AB42" i="1" s="1"/>
  <c r="AC40" i="1" s="1"/>
  <c r="AC42" i="1" s="1"/>
  <c r="AD40" i="1" s="1"/>
  <c r="AD42" i="1" s="1"/>
  <c r="AE40" i="1" s="1"/>
  <c r="AE42" i="1" s="1"/>
  <c r="AF40" i="1" s="1"/>
  <c r="AF42" i="1" s="1"/>
  <c r="AG40" i="1" s="1"/>
  <c r="AG42" i="1" s="1"/>
  <c r="AH40" i="1" s="1"/>
  <c r="AI40" i="1" s="1"/>
  <c r="AI42" i="1" s="1"/>
  <c r="AJ40" i="1" s="1"/>
  <c r="AJ42" i="1" s="1"/>
  <c r="AK40" i="1" s="1"/>
  <c r="AK42" i="1" s="1"/>
  <c r="AL40" i="1" s="1"/>
  <c r="AL42" i="1" s="1"/>
  <c r="AM40" i="1" s="1"/>
  <c r="AM42" i="1" s="1"/>
  <c r="AN40" i="1" s="1"/>
  <c r="AN42" i="1" s="1"/>
  <c r="AO40" i="1" s="1"/>
  <c r="AO42" i="1" s="1"/>
  <c r="AP40" i="1" s="1"/>
  <c r="AP42" i="1" s="1"/>
  <c r="AQ40" i="1" s="1"/>
  <c r="AQ42" i="1" s="1"/>
  <c r="AR40" i="1" s="1"/>
  <c r="AR42" i="1" s="1"/>
  <c r="AS40" i="1" s="1"/>
  <c r="AS42" i="1" s="1"/>
  <c r="AT40" i="1" s="1"/>
  <c r="AT42" i="1" s="1"/>
  <c r="AU42" i="1" s="1"/>
  <c r="AV40" i="1" s="1"/>
  <c r="AV42" i="1" s="1"/>
  <c r="AW40" i="1" s="1"/>
  <c r="AW42" i="1" s="1"/>
  <c r="AX40" i="1" s="1"/>
  <c r="AX42" i="1" s="1"/>
  <c r="AY40" i="1" s="1"/>
  <c r="AY42" i="1" s="1"/>
  <c r="AZ40" i="1" s="1"/>
  <c r="AZ42" i="1" s="1"/>
  <c r="BA40" i="1" s="1"/>
  <c r="BA42" i="1" s="1"/>
  <c r="BB40" i="1" s="1"/>
  <c r="BB42" i="1" s="1"/>
  <c r="BC40" i="1" s="1"/>
  <c r="BC42" i="1" s="1"/>
  <c r="BD40" i="1" s="1"/>
  <c r="BD42" i="1" s="1"/>
  <c r="BE40" i="1" s="1"/>
  <c r="BE42" i="1" s="1"/>
  <c r="BF40" i="1" s="1"/>
  <c r="BF42" i="1" s="1"/>
  <c r="BG40" i="1" s="1"/>
  <c r="BG42" i="1" s="1"/>
  <c r="BH40" i="1" s="1"/>
  <c r="BH42" i="1" s="1"/>
  <c r="BI40" i="1" s="1"/>
  <c r="BI42" i="1" s="1"/>
  <c r="BJ40" i="1" s="1"/>
  <c r="BJ42" i="1" s="1"/>
  <c r="BK40" i="1" s="1"/>
  <c r="BK42" i="1" s="1"/>
  <c r="BL40" i="1" s="1"/>
  <c r="BL42" i="1" s="1"/>
  <c r="BM40" i="1" s="1"/>
  <c r="BM42" i="1" s="1"/>
  <c r="BN40" i="1" s="1"/>
  <c r="BN42" i="1" s="1"/>
  <c r="BO40" i="1" s="1"/>
  <c r="BO42" i="1" s="1"/>
  <c r="BP40" i="1" s="1"/>
  <c r="BP42" i="1" s="1"/>
  <c r="BQ40" i="1" s="1"/>
  <c r="BQ42" i="1" s="1"/>
  <c r="BR40" i="1" s="1"/>
  <c r="BR42" i="1" s="1"/>
  <c r="BS40" i="1" s="1"/>
  <c r="BS42" i="1" s="1"/>
  <c r="BT40" i="1" s="1"/>
  <c r="BT42" i="1" l="1"/>
  <c r="BV42" i="1" s="1"/>
  <c r="BV40" i="1"/>
</calcChain>
</file>

<file path=xl/sharedStrings.xml><?xml version="1.0" encoding="utf-8"?>
<sst xmlns="http://schemas.openxmlformats.org/spreadsheetml/2006/main" count="179" uniqueCount="97">
  <si>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</si>
  <si>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</si>
  <si>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</si>
  <si>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</si>
  <si>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</si>
  <si>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</si>
  <si>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</si>
  <si>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</si>
  <si>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</si>
  <si>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</si>
  <si>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</si>
  <si>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</si>
  <si>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</si>
  <si>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</si>
  <si>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</si>
  <si>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</si>
  <si>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</si>
  <si>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</si>
  <si>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</si>
  <si>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</si>
  <si>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</si>
  <si>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</si>
  <si>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</si>
  <si>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</si>
  <si>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</si>
  <si>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</si>
  <si>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</si>
  <si>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</si>
  <si>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</si>
  <si>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</si>
  <si>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</si>
  <si>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</si>
  <si>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</si>
  <si>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</si>
  <si>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</si>
  <si>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</si>
  <si>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</si>
  <si>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</si>
  <si>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</si>
  <si>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</si>
  <si>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</si>
  <si>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</si>
  <si>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</si>
  <si>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</si>
  <si>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</si>
  <si>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Scrum Project Management</t>
  </si>
  <si>
    <t>Build Database</t>
  </si>
  <si>
    <t>Initial Structure of the project</t>
  </si>
  <si>
    <t>Andrea</t>
  </si>
  <si>
    <t>Lorenzo</t>
  </si>
  <si>
    <t>Eleonora</t>
  </si>
  <si>
    <t>Containerization of the database</t>
  </si>
  <si>
    <t>Build initial frontend</t>
  </si>
  <si>
    <t>React Setup</t>
  </si>
  <si>
    <t>1,3</t>
  </si>
  <si>
    <t>1,4</t>
  </si>
  <si>
    <t>1,5</t>
  </si>
  <si>
    <t>1,2</t>
  </si>
  <si>
    <t>Add catalogue microservice</t>
  </si>
  <si>
    <t>Add management microservice</t>
  </si>
  <si>
    <t>Add customer login microservice</t>
  </si>
  <si>
    <t>Add worker login microservice</t>
  </si>
  <si>
    <t>Completion of the database</t>
  </si>
  <si>
    <t>Add request microservice</t>
  </si>
  <si>
    <t>Add q&amp;a microservice</t>
  </si>
  <si>
    <t>Add reviews microservice</t>
  </si>
  <si>
    <t>2,5</t>
  </si>
  <si>
    <t>Connect DB and microservice</t>
  </si>
  <si>
    <t>Fixing/Completion steps</t>
  </si>
  <si>
    <t>Setup login microservice</t>
  </si>
  <si>
    <t>Catalogue microservice on React</t>
  </si>
  <si>
    <t>1,1.2</t>
  </si>
  <si>
    <t>1,4.1</t>
  </si>
  <si>
    <t>1,6</t>
  </si>
  <si>
    <t>Add navigate to the customer login</t>
  </si>
  <si>
    <t>Customer login microservice on React</t>
  </si>
  <si>
    <t>User profile frontend</t>
  </si>
  <si>
    <t>Develop the body of the e-commerce</t>
  </si>
  <si>
    <t>Build homepage</t>
  </si>
  <si>
    <t>Management microservice frontend</t>
  </si>
  <si>
    <t>Add admin login in management ms</t>
  </si>
  <si>
    <t>Add logout</t>
  </si>
  <si>
    <t>Customer + Worker Request frontend</t>
  </si>
  <si>
    <t>2,1</t>
  </si>
  <si>
    <t>2,2</t>
  </si>
  <si>
    <t>2,3</t>
  </si>
  <si>
    <t>2,4</t>
  </si>
  <si>
    <t>2,6</t>
  </si>
  <si>
    <t>2,7</t>
  </si>
  <si>
    <t>2,3.1</t>
  </si>
  <si>
    <t>3,3</t>
  </si>
  <si>
    <t>3,4</t>
  </si>
  <si>
    <t>3,5</t>
  </si>
  <si>
    <t>3,6</t>
  </si>
  <si>
    <t>3,7</t>
  </si>
  <si>
    <t>3.8</t>
  </si>
  <si>
    <t>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</si>
</sst>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22"/>
      <color theme="4" tint="-0.249977111117893"/>
      <name val="Arial"/>
      <family val="2"/>
    </font>
    <font>
      <b/>
      <u/>
      <sz val="22"/>
      <color theme="4" tint="-0.249977111117893"/>
      <name val="Arial"/>
      <family val="2"/>
    </font>
    <font>
      <b/>
      <sz val="22"/>
      <color theme="4" tint="-0.249977111117893"/>
      <name val="Corbel"/>
      <family val="2"/>
    </font>
    <font>
      <sz val="9"/>
      <color rgb="FF000000"/>
      <name val="Arial"/>
      <family val="2"/>
    </font>
    <font>
      <b/>
      <sz val="16"/>
      <color rgb="FF7F7F7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808000"/>
        <bgColor indexed="64"/>
      </patternFill>
    </fill>
    <fill>
      <patternFill patternType="solid">
        <fgColor rgb="FFCC9900"/>
        <bgColor indexed="64"/>
      </patternFill>
    </fill>
  </fills>
  <borders count="65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6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6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6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6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7" fillId="3" borderId="2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9" fillId="13" borderId="33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13" borderId="35" xfId="0" applyFont="1" applyFill="1" applyBorder="1" applyAlignment="1">
      <alignment horizontal="center" vertical="center"/>
    </xf>
    <xf numFmtId="0" fontId="9" fillId="14" borderId="33" xfId="0" applyFont="1" applyFill="1" applyBorder="1" applyAlignment="1">
      <alignment horizontal="center" vertical="center"/>
    </xf>
    <xf numFmtId="0" fontId="9" fillId="14" borderId="34" xfId="0" applyFont="1" applyFill="1" applyBorder="1" applyAlignment="1">
      <alignment horizontal="center" vertical="center"/>
    </xf>
    <xf numFmtId="0" fontId="9" fillId="14" borderId="35" xfId="0" applyFont="1" applyFill="1" applyBorder="1" applyAlignment="1">
      <alignment horizontal="center" vertical="center"/>
    </xf>
    <xf numFmtId="0" fontId="9" fillId="15" borderId="33" xfId="0" applyFont="1" applyFill="1" applyBorder="1" applyAlignment="1">
      <alignment horizontal="center" vertical="center"/>
    </xf>
    <xf numFmtId="0" fontId="9" fillId="15" borderId="34" xfId="0" applyFont="1" applyFill="1" applyBorder="1" applyAlignment="1">
      <alignment horizontal="center" vertical="center"/>
    </xf>
    <xf numFmtId="0" fontId="9" fillId="15" borderId="35" xfId="0" applyFont="1" applyFill="1" applyBorder="1" applyAlignment="1">
      <alignment horizontal="center" vertical="center"/>
    </xf>
    <xf numFmtId="0" fontId="9" fillId="16" borderId="33" xfId="0" applyFont="1" applyFill="1" applyBorder="1" applyAlignment="1">
      <alignment horizontal="center" vertical="center"/>
    </xf>
    <xf numFmtId="0" fontId="9" fillId="16" borderId="34" xfId="0" applyFont="1" applyFill="1" applyBorder="1" applyAlignment="1">
      <alignment horizontal="center" vertical="center"/>
    </xf>
    <xf numFmtId="0" fontId="9" fillId="16" borderId="35" xfId="0" applyFont="1" applyFill="1" applyBorder="1" applyAlignment="1">
      <alignment horizontal="center" vertical="center"/>
    </xf>
    <xf numFmtId="49" fontId="10" fillId="17" borderId="36" xfId="0" applyNumberFormat="1" applyFont="1" applyFill="1" applyBorder="1" applyAlignment="1">
      <alignment horizontal="left" vertical="center"/>
    </xf>
    <xf numFmtId="0" fontId="10" fillId="3" borderId="38" xfId="0" applyFont="1" applyFill="1" applyBorder="1" applyAlignment="1">
      <alignment horizontal="left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39" xfId="0" applyFont="1" applyFill="1" applyBorder="1" applyAlignment="1">
      <alignment horizontal="left" vertical="center"/>
    </xf>
    <xf numFmtId="14" fontId="10" fillId="3" borderId="40" xfId="0" applyNumberFormat="1" applyFont="1" applyFill="1" applyBorder="1" applyAlignment="1">
      <alignment horizontal="center" vertical="center"/>
    </xf>
    <xf numFmtId="14" fontId="10" fillId="3" borderId="41" xfId="0" applyNumberFormat="1" applyFont="1" applyFill="1" applyBorder="1" applyAlignment="1">
      <alignment horizontal="center" vertical="center"/>
    </xf>
    <xf numFmtId="1" fontId="10" fillId="3" borderId="41" xfId="0" applyNumberFormat="1" applyFont="1" applyFill="1" applyBorder="1" applyAlignment="1">
      <alignment horizontal="center" vertical="center"/>
    </xf>
    <xf numFmtId="9" fontId="6" fillId="3" borderId="41" xfId="0" applyNumberFormat="1" applyFont="1" applyFill="1" applyBorder="1" applyAlignment="1">
      <alignment horizontal="center" vertical="center"/>
    </xf>
    <xf numFmtId="0" fontId="11" fillId="3" borderId="42" xfId="0" applyFont="1" applyFill="1" applyBorder="1"/>
    <xf numFmtId="0" fontId="11" fillId="3" borderId="43" xfId="0" applyFont="1" applyFill="1" applyBorder="1"/>
    <xf numFmtId="0" fontId="11" fillId="3" borderId="44" xfId="0" applyFont="1" applyFill="1" applyBorder="1"/>
    <xf numFmtId="49" fontId="10" fillId="17" borderId="45" xfId="0" applyNumberFormat="1" applyFont="1" applyFill="1" applyBorder="1" applyAlignment="1">
      <alignment horizontal="left" vertical="center"/>
    </xf>
    <xf numFmtId="0" fontId="10" fillId="0" borderId="2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17" borderId="7" xfId="0" applyFont="1" applyFill="1" applyBorder="1" applyAlignment="1">
      <alignment horizontal="center" vertical="center"/>
    </xf>
    <xf numFmtId="0" fontId="10" fillId="0" borderId="47" xfId="0" applyFont="1" applyBorder="1" applyAlignment="1">
      <alignment horizontal="left" vertical="center"/>
    </xf>
    <xf numFmtId="14" fontId="10" fillId="0" borderId="48" xfId="0" applyNumberFormat="1" applyFont="1" applyBorder="1" applyAlignment="1">
      <alignment horizontal="center" vertical="center"/>
    </xf>
    <xf numFmtId="14" fontId="10" fillId="0" borderId="43" xfId="0" applyNumberFormat="1" applyFont="1" applyBorder="1" applyAlignment="1">
      <alignment horizontal="center" vertical="center"/>
    </xf>
    <xf numFmtId="1" fontId="10" fillId="17" borderId="43" xfId="0" applyNumberFormat="1" applyFont="1" applyFill="1" applyBorder="1" applyAlignment="1">
      <alignment horizontal="center" vertical="center"/>
    </xf>
    <xf numFmtId="9" fontId="6" fillId="2" borderId="41" xfId="0" applyNumberFormat="1" applyFont="1" applyFill="1" applyBorder="1" applyAlignment="1">
      <alignment horizontal="center" vertical="center"/>
    </xf>
    <xf numFmtId="0" fontId="11" fillId="0" borderId="42" xfId="0" applyFont="1" applyBorder="1"/>
    <xf numFmtId="0" fontId="11" fillId="0" borderId="43" xfId="0" applyFont="1" applyBorder="1"/>
    <xf numFmtId="0" fontId="11" fillId="18" borderId="43" xfId="0" applyFont="1" applyFill="1" applyBorder="1"/>
    <xf numFmtId="0" fontId="11" fillId="19" borderId="43" xfId="0" applyFont="1" applyFill="1" applyBorder="1"/>
    <xf numFmtId="0" fontId="11" fillId="0" borderId="44" xfId="0" applyFont="1" applyBorder="1"/>
    <xf numFmtId="0" fontId="11" fillId="20" borderId="43" xfId="0" applyFont="1" applyFill="1" applyBorder="1"/>
    <xf numFmtId="0" fontId="11" fillId="21" borderId="43" xfId="0" applyFont="1" applyFill="1" applyBorder="1"/>
    <xf numFmtId="0" fontId="11" fillId="22" borderId="43" xfId="0" applyFont="1" applyFill="1" applyBorder="1"/>
    <xf numFmtId="0" fontId="10" fillId="3" borderId="49" xfId="0" applyFont="1" applyFill="1" applyBorder="1" applyAlignment="1">
      <alignment horizontal="left" vertical="center"/>
    </xf>
    <xf numFmtId="0" fontId="10" fillId="3" borderId="47" xfId="0" applyFont="1" applyFill="1" applyBorder="1" applyAlignment="1">
      <alignment horizontal="left" vertical="center"/>
    </xf>
    <xf numFmtId="14" fontId="10" fillId="3" borderId="50" xfId="0" applyNumberFormat="1" applyFont="1" applyFill="1" applyBorder="1" applyAlignment="1">
      <alignment horizontal="center" vertical="center"/>
    </xf>
    <xf numFmtId="14" fontId="10" fillId="3" borderId="43" xfId="0" applyNumberFormat="1" applyFont="1" applyFill="1" applyBorder="1" applyAlignment="1">
      <alignment horizontal="center" vertical="center"/>
    </xf>
    <xf numFmtId="0" fontId="11" fillId="23" borderId="43" xfId="0" applyFont="1" applyFill="1" applyBorder="1"/>
    <xf numFmtId="0" fontId="10" fillId="0" borderId="54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17" borderId="56" xfId="0" applyFont="1" applyFill="1" applyBorder="1" applyAlignment="1">
      <alignment horizontal="center" vertical="center"/>
    </xf>
    <xf numFmtId="0" fontId="10" fillId="0" borderId="57" xfId="0" applyFont="1" applyBorder="1" applyAlignment="1">
      <alignment horizontal="left" vertical="center"/>
    </xf>
    <xf numFmtId="1" fontId="10" fillId="17" borderId="59" xfId="0" applyNumberFormat="1" applyFont="1" applyFill="1" applyBorder="1" applyAlignment="1">
      <alignment horizontal="center" vertical="center"/>
    </xf>
    <xf numFmtId="9" fontId="6" fillId="2" borderId="60" xfId="0" applyNumberFormat="1" applyFont="1" applyFill="1" applyBorder="1" applyAlignment="1">
      <alignment horizontal="center" vertical="center"/>
    </xf>
    <xf numFmtId="0" fontId="11" fillId="0" borderId="52" xfId="0" applyFont="1" applyBorder="1"/>
    <xf numFmtId="0" fontId="11" fillId="0" borderId="58" xfId="0" applyFont="1" applyBorder="1"/>
    <xf numFmtId="0" fontId="11" fillId="19" borderId="58" xfId="0" applyFont="1" applyFill="1" applyBorder="1"/>
    <xf numFmtId="0" fontId="11" fillId="0" borderId="61" xfId="0" applyFont="1" applyBorder="1"/>
    <xf numFmtId="0" fontId="11" fillId="20" borderId="58" xfId="0" applyFont="1" applyFill="1" applyBorder="1"/>
    <xf numFmtId="0" fontId="11" fillId="21" borderId="58" xfId="0" applyFont="1" applyFill="1" applyBorder="1"/>
    <xf numFmtId="0" fontId="11" fillId="22" borderId="58" xfId="0" applyFont="1" applyFill="1" applyBorder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6" fillId="3" borderId="6" xfId="0" applyFont="1" applyFill="1" applyBorder="1" applyAlignment="1">
      <alignment horizontal="right"/>
    </xf>
    <xf numFmtId="0" fontId="8" fillId="8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4" borderId="6" xfId="0" applyFont="1" applyFill="1" applyBorder="1" applyAlignment="1">
      <alignment horizontal="center" vertical="center"/>
    </xf>
    <xf numFmtId="1" fontId="16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>
      <alignment horizontal="left" vertical="center"/>
    </xf>
    <xf numFmtId="0" fontId="21" fillId="0" borderId="0" xfId="0" applyFont="1"/>
    <xf numFmtId="0" fontId="22" fillId="3" borderId="37" xfId="0" applyFont="1" applyFill="1" applyBorder="1" applyAlignment="1">
      <alignment horizontal="left" vertical="center"/>
    </xf>
    <xf numFmtId="0" fontId="22" fillId="0" borderId="42" xfId="0" applyFont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49" fontId="22" fillId="17" borderId="45" xfId="0" applyNumberFormat="1" applyFont="1" applyFill="1" applyBorder="1" applyAlignment="1">
      <alignment horizontal="left" vertical="center"/>
    </xf>
    <xf numFmtId="0" fontId="22" fillId="3" borderId="42" xfId="0" applyFont="1" applyFill="1" applyBorder="1" applyAlignment="1">
      <alignment horizontal="left" vertical="center"/>
    </xf>
    <xf numFmtId="0" fontId="22" fillId="0" borderId="49" xfId="0" applyFont="1" applyBorder="1" applyAlignment="1">
      <alignment horizontal="left" vertical="center"/>
    </xf>
    <xf numFmtId="0" fontId="22" fillId="0" borderId="6" xfId="0" applyFont="1" applyBorder="1" applyAlignment="1">
      <alignment horizontal="center" vertical="center"/>
    </xf>
    <xf numFmtId="0" fontId="22" fillId="0" borderId="52" xfId="0" applyFont="1" applyBorder="1" applyAlignment="1">
      <alignment horizontal="left" vertical="center"/>
    </xf>
    <xf numFmtId="0" fontId="22" fillId="0" borderId="53" xfId="0" applyFont="1" applyBorder="1" applyAlignment="1">
      <alignment horizontal="left" vertical="center"/>
    </xf>
    <xf numFmtId="49" fontId="22" fillId="17" borderId="51" xfId="0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14" fontId="22" fillId="0" borderId="48" xfId="0" applyNumberFormat="1" applyFont="1" applyBorder="1" applyAlignment="1">
      <alignment horizontal="center" vertical="center"/>
    </xf>
    <xf numFmtId="0" fontId="8" fillId="12" borderId="23" xfId="0" applyFont="1" applyFill="1" applyBorder="1" applyAlignment="1">
      <alignment horizontal="center" vertical="center"/>
    </xf>
    <xf numFmtId="0" fontId="5" fillId="0" borderId="21" xfId="0" applyFont="1" applyBorder="1"/>
    <xf numFmtId="0" fontId="5" fillId="0" borderId="24" xfId="0" applyFont="1" applyBorder="1"/>
    <xf numFmtId="0" fontId="20" fillId="2" borderId="0" xfId="0" applyFont="1" applyFill="1" applyAlignment="1">
      <alignment horizontal="left" vertical="center"/>
    </xf>
    <xf numFmtId="0" fontId="21" fillId="0" borderId="0" xfId="0" applyFont="1"/>
    <xf numFmtId="0" fontId="6" fillId="3" borderId="2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8" xfId="0" applyFont="1" applyBorder="1"/>
    <xf numFmtId="0" fontId="7" fillId="3" borderId="9" xfId="0" applyFont="1" applyFill="1" applyBorder="1" applyAlignment="1">
      <alignment horizontal="center" vertical="center" wrapText="1"/>
    </xf>
    <xf numFmtId="0" fontId="5" fillId="0" borderId="25" xfId="0" applyFont="1" applyBorder="1"/>
    <xf numFmtId="0" fontId="6" fillId="3" borderId="10" xfId="0" applyFont="1" applyFill="1" applyBorder="1" applyAlignment="1">
      <alignment horizontal="center" vertical="center" wrapText="1"/>
    </xf>
    <xf numFmtId="0" fontId="5" fillId="0" borderId="26" xfId="0" applyFont="1" applyBorder="1"/>
    <xf numFmtId="0" fontId="6" fillId="3" borderId="11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6" fillId="3" borderId="12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5" fillId="0" borderId="14" xfId="0" applyFont="1" applyBorder="1"/>
    <xf numFmtId="0" fontId="6" fillId="3" borderId="15" xfId="0" applyFont="1" applyFill="1" applyBorder="1" applyAlignment="1">
      <alignment horizontal="center" vertical="center" wrapText="1"/>
    </xf>
    <xf numFmtId="0" fontId="5" fillId="0" borderId="29" xfId="0" applyFont="1" applyBorder="1"/>
    <xf numFmtId="0" fontId="17" fillId="24" borderId="62" xfId="0" applyFont="1" applyFill="1" applyBorder="1" applyAlignment="1">
      <alignment horizontal="center" vertical="center"/>
    </xf>
    <xf numFmtId="0" fontId="5" fillId="0" borderId="63" xfId="0" applyFont="1" applyBorder="1"/>
    <xf numFmtId="0" fontId="5" fillId="0" borderId="64" xfId="0" applyFont="1" applyBorder="1"/>
    <xf numFmtId="0" fontId="6" fillId="3" borderId="16" xfId="0" applyFont="1" applyFill="1" applyBorder="1" applyAlignment="1">
      <alignment horizontal="center" vertical="center" wrapText="1"/>
    </xf>
    <xf numFmtId="0" fontId="5" fillId="0" borderId="30" xfId="0" applyFont="1" applyBorder="1"/>
    <xf numFmtId="0" fontId="6" fillId="3" borderId="17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6" fillId="3" borderId="18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5" fillId="0" borderId="32" xfId="0" applyFont="1" applyBorder="1"/>
    <xf numFmtId="0" fontId="8" fillId="9" borderId="20" xfId="0" applyFont="1" applyFill="1" applyBorder="1" applyAlignment="1">
      <alignment horizontal="center" vertical="center"/>
    </xf>
    <xf numFmtId="0" fontId="5" fillId="0" borderId="22" xfId="0" applyFont="1" applyBorder="1"/>
    <xf numFmtId="0" fontId="8" fillId="9" borderId="23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8" fillId="10" borderId="23" xfId="0" applyFont="1" applyFill="1" applyBorder="1" applyAlignment="1">
      <alignment horizontal="center" vertical="center"/>
    </xf>
    <xf numFmtId="0" fontId="8" fillId="11" borderId="20" xfId="0" applyFont="1" applyFill="1" applyBorder="1" applyAlignment="1">
      <alignment horizontal="center" vertical="center"/>
    </xf>
    <xf numFmtId="0" fontId="8" fillId="11" borderId="23" xfId="0" applyFont="1" applyFill="1" applyBorder="1" applyAlignment="1">
      <alignment horizontal="center" vertical="center"/>
    </xf>
    <xf numFmtId="0" fontId="8" fillId="12" borderId="20" xfId="0" applyFont="1" applyFill="1" applyBorder="1" applyAlignment="1">
      <alignment horizontal="center" vertical="center"/>
    </xf>
    <xf numFmtId="0" fontId="24" fillId="0" borderId="43" xfId="0" applyFont="1" applyBorder="1"/>
    <xf numFmtId="0" fontId="25" fillId="25" borderId="43" xfId="0" applyFont="1" applyFill="1" applyBorder="1"/>
    <xf numFmtId="0" fontId="0" fillId="26" borderId="6" xfId="0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CC9900"/>
      <color rgb="FFFF9900"/>
      <color rgb="FF808000"/>
      <color rgb="FF666633"/>
      <color rgb="FF6699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'RentYourExpert Scrum'!$L$41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'RentYourExpert Scrum'!$M$38:$BT$38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'RentYourExpert Scrum'!$M$41:$BT$41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C2C-4298-96C2-99E7C85E1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979822"/>
        <c:axId val="1089977616"/>
      </c:barChart>
      <c:lineChart>
        <c:grouping val="standard"/>
        <c:varyColors val="1"/>
        <c:ser>
          <c:idx val="1"/>
          <c:order val="1"/>
          <c:tx>
            <c:strRef>
              <c:f>'RentYourExpert Scrum'!$L$39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'RentYourExpert Scrum'!$M$38:$BT$38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'RentYourExpert Scrum'!$M$39:$BT$39</c:f>
              <c:numCache>
                <c:formatCode>0</c:formatCode>
                <c:ptCount val="60"/>
                <c:pt idx="0" formatCode="General">
                  <c:v>191</c:v>
                </c:pt>
                <c:pt idx="1">
                  <c:v>187.81666666666666</c:v>
                </c:pt>
                <c:pt idx="2">
                  <c:v>184.63333333333333</c:v>
                </c:pt>
                <c:pt idx="3">
                  <c:v>181.45</c:v>
                </c:pt>
                <c:pt idx="4">
                  <c:v>178.26666666666665</c:v>
                </c:pt>
                <c:pt idx="5">
                  <c:v>175.08333333333331</c:v>
                </c:pt>
                <c:pt idx="6">
                  <c:v>171.89999999999998</c:v>
                </c:pt>
                <c:pt idx="7">
                  <c:v>168.71666666666664</c:v>
                </c:pt>
                <c:pt idx="8">
                  <c:v>165.5333333333333</c:v>
                </c:pt>
                <c:pt idx="9">
                  <c:v>162.34999999999997</c:v>
                </c:pt>
                <c:pt idx="10">
                  <c:v>159.16666666666663</c:v>
                </c:pt>
                <c:pt idx="11">
                  <c:v>155.98333333333329</c:v>
                </c:pt>
                <c:pt idx="12">
                  <c:v>152.79999999999995</c:v>
                </c:pt>
                <c:pt idx="13">
                  <c:v>149.61666666666662</c:v>
                </c:pt>
                <c:pt idx="14">
                  <c:v>146.43333333333328</c:v>
                </c:pt>
                <c:pt idx="15">
                  <c:v>143.24999999999994</c:v>
                </c:pt>
                <c:pt idx="16">
                  <c:v>140.06666666666661</c:v>
                </c:pt>
                <c:pt idx="17">
                  <c:v>136.88333333333327</c:v>
                </c:pt>
                <c:pt idx="18">
                  <c:v>133.69999999999993</c:v>
                </c:pt>
                <c:pt idx="19">
                  <c:v>130.51666666666659</c:v>
                </c:pt>
                <c:pt idx="20">
                  <c:v>127.33333333333326</c:v>
                </c:pt>
                <c:pt idx="21">
                  <c:v>124.14999999999992</c:v>
                </c:pt>
                <c:pt idx="22">
                  <c:v>120.96666666666658</c:v>
                </c:pt>
                <c:pt idx="23">
                  <c:v>117.78333333333325</c:v>
                </c:pt>
                <c:pt idx="24">
                  <c:v>114.59999999999991</c:v>
                </c:pt>
                <c:pt idx="25">
                  <c:v>111.41666666666657</c:v>
                </c:pt>
                <c:pt idx="26">
                  <c:v>108.23333333333323</c:v>
                </c:pt>
                <c:pt idx="27">
                  <c:v>105.0499999999999</c:v>
                </c:pt>
                <c:pt idx="28">
                  <c:v>101.86666666666656</c:v>
                </c:pt>
                <c:pt idx="29">
                  <c:v>98.683333333333223</c:v>
                </c:pt>
                <c:pt idx="30">
                  <c:v>95.499999999999886</c:v>
                </c:pt>
                <c:pt idx="31">
                  <c:v>92.316666666666549</c:v>
                </c:pt>
                <c:pt idx="32">
                  <c:v>89.133333333333212</c:v>
                </c:pt>
                <c:pt idx="33">
                  <c:v>85.949999999999875</c:v>
                </c:pt>
                <c:pt idx="34">
                  <c:v>82.766666666666538</c:v>
                </c:pt>
                <c:pt idx="35">
                  <c:v>79.583333333333201</c:v>
                </c:pt>
                <c:pt idx="36">
                  <c:v>76.399999999999864</c:v>
                </c:pt>
                <c:pt idx="37">
                  <c:v>73.216666666666526</c:v>
                </c:pt>
                <c:pt idx="38">
                  <c:v>70.033333333333189</c:v>
                </c:pt>
                <c:pt idx="39">
                  <c:v>66.849999999999852</c:v>
                </c:pt>
                <c:pt idx="40">
                  <c:v>63.666666666666522</c:v>
                </c:pt>
                <c:pt idx="41">
                  <c:v>60.483333333333192</c:v>
                </c:pt>
                <c:pt idx="42">
                  <c:v>57.299999999999862</c:v>
                </c:pt>
                <c:pt idx="43">
                  <c:v>54.116666666666532</c:v>
                </c:pt>
                <c:pt idx="44">
                  <c:v>50.933333333333202</c:v>
                </c:pt>
                <c:pt idx="45">
                  <c:v>47.749999999999872</c:v>
                </c:pt>
                <c:pt idx="46">
                  <c:v>44.566666666666542</c:v>
                </c:pt>
                <c:pt idx="47">
                  <c:v>41.383333333333212</c:v>
                </c:pt>
                <c:pt idx="48">
                  <c:v>38.199999999999882</c:v>
                </c:pt>
                <c:pt idx="49">
                  <c:v>35.016666666666552</c:v>
                </c:pt>
                <c:pt idx="50">
                  <c:v>31.833333333333218</c:v>
                </c:pt>
                <c:pt idx="51">
                  <c:v>28.649999999999885</c:v>
                </c:pt>
                <c:pt idx="52">
                  <c:v>25.466666666666551</c:v>
                </c:pt>
                <c:pt idx="53">
                  <c:v>22.283333333333218</c:v>
                </c:pt>
                <c:pt idx="54">
                  <c:v>19.099999999999884</c:v>
                </c:pt>
                <c:pt idx="55">
                  <c:v>15.916666666666551</c:v>
                </c:pt>
                <c:pt idx="56">
                  <c:v>12.733333333333217</c:v>
                </c:pt>
                <c:pt idx="57">
                  <c:v>9.5499999999998835</c:v>
                </c:pt>
                <c:pt idx="58">
                  <c:v>6.3666666666665499</c:v>
                </c:pt>
                <c:pt idx="59">
                  <c:v>3.1833333333332168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298-96C2-99E7C85E1CD8}"/>
            </c:ext>
          </c:extLst>
        </c:ser>
        <c:ser>
          <c:idx val="2"/>
          <c:order val="2"/>
          <c:tx>
            <c:strRef>
              <c:f>'RentYourExpert Scrum'!$L$40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'RentYourExpert Scrum'!$M$38:$BT$38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'RentYourExpert Scrum'!$M$40:$BT$40</c:f>
              <c:numCache>
                <c:formatCode>General</c:formatCode>
                <c:ptCount val="60"/>
                <c:pt idx="0">
                  <c:v>191</c:v>
                </c:pt>
                <c:pt idx="1">
                  <c:v>183</c:v>
                </c:pt>
                <c:pt idx="2">
                  <c:v>163</c:v>
                </c:pt>
                <c:pt idx="3">
                  <c:v>133</c:v>
                </c:pt>
                <c:pt idx="4">
                  <c:v>93</c:v>
                </c:pt>
                <c:pt idx="5">
                  <c:v>73</c:v>
                </c:pt>
                <c:pt idx="6">
                  <c:v>62</c:v>
                </c:pt>
                <c:pt idx="7">
                  <c:v>46</c:v>
                </c:pt>
                <c:pt idx="8">
                  <c:v>4</c:v>
                </c:pt>
                <c:pt idx="9">
                  <c:v>-41</c:v>
                </c:pt>
                <c:pt idx="10">
                  <c:v>-61</c:v>
                </c:pt>
                <c:pt idx="11">
                  <c:v>-71</c:v>
                </c:pt>
                <c:pt idx="12">
                  <c:v>-87</c:v>
                </c:pt>
                <c:pt idx="13">
                  <c:v>-111</c:v>
                </c:pt>
                <c:pt idx="14">
                  <c:v>-159</c:v>
                </c:pt>
                <c:pt idx="15">
                  <c:v>-179</c:v>
                </c:pt>
                <c:pt idx="16">
                  <c:v>-183</c:v>
                </c:pt>
                <c:pt idx="17">
                  <c:v>-188</c:v>
                </c:pt>
                <c:pt idx="18">
                  <c:v>-192</c:v>
                </c:pt>
                <c:pt idx="19">
                  <c:v>-200</c:v>
                </c:pt>
                <c:pt idx="20">
                  <c:v>-208</c:v>
                </c:pt>
                <c:pt idx="21">
                  <c:v>-213</c:v>
                </c:pt>
                <c:pt idx="22">
                  <c:v>-218</c:v>
                </c:pt>
                <c:pt idx="23">
                  <c:v>-223</c:v>
                </c:pt>
                <c:pt idx="24">
                  <c:v>-226</c:v>
                </c:pt>
                <c:pt idx="25">
                  <c:v>-228</c:v>
                </c:pt>
                <c:pt idx="26">
                  <c:v>-228</c:v>
                </c:pt>
                <c:pt idx="27">
                  <c:v>-228</c:v>
                </c:pt>
                <c:pt idx="28">
                  <c:v>-228</c:v>
                </c:pt>
                <c:pt idx="29">
                  <c:v>-228</c:v>
                </c:pt>
                <c:pt idx="30">
                  <c:v>-228</c:v>
                </c:pt>
                <c:pt idx="31">
                  <c:v>-228</c:v>
                </c:pt>
                <c:pt idx="32">
                  <c:v>-228</c:v>
                </c:pt>
                <c:pt idx="33">
                  <c:v>-228</c:v>
                </c:pt>
                <c:pt idx="34">
                  <c:v>-228</c:v>
                </c:pt>
                <c:pt idx="35">
                  <c:v>-228</c:v>
                </c:pt>
                <c:pt idx="36">
                  <c:v>-228</c:v>
                </c:pt>
                <c:pt idx="37">
                  <c:v>-228</c:v>
                </c:pt>
                <c:pt idx="38">
                  <c:v>-228</c:v>
                </c:pt>
                <c:pt idx="39">
                  <c:v>-228</c:v>
                </c:pt>
                <c:pt idx="40">
                  <c:v>-228</c:v>
                </c:pt>
                <c:pt idx="41">
                  <c:v>-228</c:v>
                </c:pt>
                <c:pt idx="42">
                  <c:v>-228</c:v>
                </c:pt>
                <c:pt idx="43">
                  <c:v>-228</c:v>
                </c:pt>
                <c:pt idx="44">
                  <c:v>-228</c:v>
                </c:pt>
                <c:pt idx="45">
                  <c:v>-228</c:v>
                </c:pt>
                <c:pt idx="46">
                  <c:v>-228</c:v>
                </c:pt>
                <c:pt idx="47">
                  <c:v>-228</c:v>
                </c:pt>
                <c:pt idx="48">
                  <c:v>-228</c:v>
                </c:pt>
                <c:pt idx="49">
                  <c:v>-228</c:v>
                </c:pt>
                <c:pt idx="50">
                  <c:v>-228</c:v>
                </c:pt>
                <c:pt idx="51">
                  <c:v>-228</c:v>
                </c:pt>
                <c:pt idx="52">
                  <c:v>-228</c:v>
                </c:pt>
                <c:pt idx="53">
                  <c:v>-228</c:v>
                </c:pt>
                <c:pt idx="54">
                  <c:v>-228</c:v>
                </c:pt>
                <c:pt idx="55">
                  <c:v>-228</c:v>
                </c:pt>
                <c:pt idx="56">
                  <c:v>-228</c:v>
                </c:pt>
                <c:pt idx="57">
                  <c:v>-228</c:v>
                </c:pt>
                <c:pt idx="58">
                  <c:v>-228</c:v>
                </c:pt>
                <c:pt idx="59">
                  <c:v>-228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C-4298-96C2-99E7C85E1CD8}"/>
            </c:ext>
          </c:extLst>
        </c:ser>
        <c:ser>
          <c:idx val="3"/>
          <c:order val="3"/>
          <c:tx>
            <c:strRef>
              <c:f>'RentYourExpert Scrum'!$L$42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'RentYourExpert Scrum'!$M$38:$BT$38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'RentYourExpert Scrum'!$M$42:$BT$42</c:f>
              <c:numCache>
                <c:formatCode>General</c:formatCode>
                <c:ptCount val="60"/>
                <c:pt idx="0">
                  <c:v>183</c:v>
                </c:pt>
                <c:pt idx="1">
                  <c:v>163</c:v>
                </c:pt>
                <c:pt idx="2">
                  <c:v>133</c:v>
                </c:pt>
                <c:pt idx="3">
                  <c:v>93</c:v>
                </c:pt>
                <c:pt idx="4">
                  <c:v>73</c:v>
                </c:pt>
                <c:pt idx="5">
                  <c:v>62</c:v>
                </c:pt>
                <c:pt idx="6">
                  <c:v>46</c:v>
                </c:pt>
                <c:pt idx="7">
                  <c:v>4</c:v>
                </c:pt>
                <c:pt idx="8">
                  <c:v>-41</c:v>
                </c:pt>
                <c:pt idx="9">
                  <c:v>-61</c:v>
                </c:pt>
                <c:pt idx="10">
                  <c:v>-71</c:v>
                </c:pt>
                <c:pt idx="11">
                  <c:v>-87</c:v>
                </c:pt>
                <c:pt idx="12">
                  <c:v>-111</c:v>
                </c:pt>
                <c:pt idx="13">
                  <c:v>-159</c:v>
                </c:pt>
                <c:pt idx="14">
                  <c:v>-179</c:v>
                </c:pt>
                <c:pt idx="15">
                  <c:v>-183</c:v>
                </c:pt>
                <c:pt idx="16">
                  <c:v>-188</c:v>
                </c:pt>
                <c:pt idx="17">
                  <c:v>-192</c:v>
                </c:pt>
                <c:pt idx="18">
                  <c:v>-200</c:v>
                </c:pt>
                <c:pt idx="19">
                  <c:v>-208</c:v>
                </c:pt>
                <c:pt idx="20">
                  <c:v>-213</c:v>
                </c:pt>
                <c:pt idx="21">
                  <c:v>-218</c:v>
                </c:pt>
                <c:pt idx="22">
                  <c:v>-223</c:v>
                </c:pt>
                <c:pt idx="23">
                  <c:v>-226</c:v>
                </c:pt>
                <c:pt idx="24">
                  <c:v>-228</c:v>
                </c:pt>
                <c:pt idx="25">
                  <c:v>-228</c:v>
                </c:pt>
                <c:pt idx="26">
                  <c:v>-228</c:v>
                </c:pt>
                <c:pt idx="27">
                  <c:v>-228</c:v>
                </c:pt>
                <c:pt idx="28">
                  <c:v>-228</c:v>
                </c:pt>
                <c:pt idx="29">
                  <c:v>-228</c:v>
                </c:pt>
                <c:pt idx="30">
                  <c:v>-228</c:v>
                </c:pt>
                <c:pt idx="31">
                  <c:v>-228</c:v>
                </c:pt>
                <c:pt idx="32">
                  <c:v>-228</c:v>
                </c:pt>
                <c:pt idx="33">
                  <c:v>-228</c:v>
                </c:pt>
                <c:pt idx="34">
                  <c:v>-228</c:v>
                </c:pt>
                <c:pt idx="35">
                  <c:v>-228</c:v>
                </c:pt>
                <c:pt idx="36">
                  <c:v>-228</c:v>
                </c:pt>
                <c:pt idx="37">
                  <c:v>-228</c:v>
                </c:pt>
                <c:pt idx="38">
                  <c:v>-228</c:v>
                </c:pt>
                <c:pt idx="39">
                  <c:v>-228</c:v>
                </c:pt>
                <c:pt idx="40">
                  <c:v>-228</c:v>
                </c:pt>
                <c:pt idx="41">
                  <c:v>-228</c:v>
                </c:pt>
                <c:pt idx="42">
                  <c:v>-228</c:v>
                </c:pt>
                <c:pt idx="43">
                  <c:v>-228</c:v>
                </c:pt>
                <c:pt idx="44">
                  <c:v>-228</c:v>
                </c:pt>
                <c:pt idx="45">
                  <c:v>-228</c:v>
                </c:pt>
                <c:pt idx="46">
                  <c:v>-228</c:v>
                </c:pt>
                <c:pt idx="47">
                  <c:v>-228</c:v>
                </c:pt>
                <c:pt idx="48">
                  <c:v>-228</c:v>
                </c:pt>
                <c:pt idx="49">
                  <c:v>-228</c:v>
                </c:pt>
                <c:pt idx="50">
                  <c:v>-228</c:v>
                </c:pt>
                <c:pt idx="51">
                  <c:v>-228</c:v>
                </c:pt>
                <c:pt idx="52">
                  <c:v>-228</c:v>
                </c:pt>
                <c:pt idx="53">
                  <c:v>-228</c:v>
                </c:pt>
                <c:pt idx="54">
                  <c:v>-228</c:v>
                </c:pt>
                <c:pt idx="55">
                  <c:v>-228</c:v>
                </c:pt>
                <c:pt idx="56">
                  <c:v>-228</c:v>
                </c:pt>
                <c:pt idx="57">
                  <c:v>-228</c:v>
                </c:pt>
                <c:pt idx="58">
                  <c:v>-228</c:v>
                </c:pt>
                <c:pt idx="59">
                  <c:v>-228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C-4298-96C2-99E7C85E1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777388"/>
        <c:axId val="1567871195"/>
      </c:lineChart>
      <c:catAx>
        <c:axId val="2029777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567871195"/>
        <c:crosses val="autoZero"/>
        <c:auto val="1"/>
        <c:lblAlgn val="ctr"/>
        <c:lblOffset val="100"/>
        <c:noMultiLvlLbl val="1"/>
      </c:catAx>
      <c:valAx>
        <c:axId val="156787119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029777388"/>
        <c:crosses val="autoZero"/>
        <c:crossBetween val="between"/>
      </c:valAx>
      <c:catAx>
        <c:axId val="171997982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9977616"/>
        <c:crosses val="autoZero"/>
        <c:auto val="1"/>
        <c:lblAlgn val="ctr"/>
        <c:lblOffset val="100"/>
        <c:noMultiLvlLbl val="1"/>
      </c:catAx>
      <c:valAx>
        <c:axId val="10899776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1997982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42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A1:BV1002"/>
  <sheetViews>
    <sheetView showGridLines="0" tabSelected="1" topLeftCell="AN12" zoomScale="115" zoomScaleNormal="115" workbookViewId="0">
      <selection activeCell="BH7" sqref="BH7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1:72" ht="244.5" hidden="1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1:72" s="97" customFormat="1" ht="42.75" customHeight="1" thickBot="1" x14ac:dyDescent="0.5">
      <c r="A2" s="97" t="s">
        <v>45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113"/>
      <c r="BL2" s="114"/>
      <c r="BM2" s="114"/>
      <c r="BN2" s="114"/>
      <c r="BO2" s="114"/>
      <c r="BP2" s="114"/>
      <c r="BQ2" s="114"/>
      <c r="BR2" s="114"/>
      <c r="BS2" s="114"/>
      <c r="BT2" s="114"/>
    </row>
    <row r="3" spans="1:72" ht="18" customHeight="1" x14ac:dyDescent="0.25">
      <c r="B3" s="5"/>
      <c r="C3" s="5"/>
      <c r="D3" s="5"/>
      <c r="E3" s="5"/>
      <c r="F3" s="5"/>
      <c r="G3" s="5"/>
      <c r="H3" s="5"/>
      <c r="I3" s="5"/>
      <c r="J3" s="6"/>
      <c r="K3" s="115" t="s">
        <v>0</v>
      </c>
      <c r="L3" s="7" t="s">
        <v>1</v>
      </c>
      <c r="M3" s="8"/>
      <c r="N3" s="8"/>
      <c r="O3" s="8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1"/>
    </row>
    <row r="4" spans="1:72" ht="18" customHeight="1" x14ac:dyDescent="0.25">
      <c r="B4" s="5"/>
      <c r="C4" s="5"/>
      <c r="D4" s="5"/>
      <c r="E4" s="5"/>
      <c r="F4" s="5"/>
      <c r="G4" s="5"/>
      <c r="H4" s="5"/>
      <c r="I4" s="5"/>
      <c r="J4" s="6"/>
      <c r="K4" s="116"/>
      <c r="L4" s="12" t="s">
        <v>2</v>
      </c>
      <c r="M4" s="13"/>
      <c r="N4" s="13"/>
      <c r="O4" s="13"/>
      <c r="P4" s="14"/>
      <c r="Q4" s="14"/>
      <c r="R4" s="14"/>
      <c r="S4" s="14"/>
      <c r="T4" s="14"/>
      <c r="U4" s="14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6"/>
    </row>
    <row r="5" spans="1:7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16"/>
      <c r="L5" s="17" t="s">
        <v>3</v>
      </c>
      <c r="M5" s="13"/>
      <c r="N5" s="13"/>
      <c r="O5" s="13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8"/>
      <c r="AB5" s="18"/>
      <c r="AC5" s="18"/>
      <c r="AD5" s="18"/>
      <c r="AE5" s="18"/>
      <c r="AF5" s="18"/>
      <c r="AG5" s="18"/>
      <c r="AH5" s="18"/>
      <c r="AI5" s="18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6"/>
    </row>
    <row r="6" spans="1:7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16"/>
      <c r="L6" s="19" t="s">
        <v>4</v>
      </c>
      <c r="M6" s="13"/>
      <c r="N6" s="13"/>
      <c r="O6" s="13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6"/>
    </row>
    <row r="7" spans="1:7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17"/>
      <c r="L7" s="21" t="s">
        <v>5</v>
      </c>
      <c r="M7" s="13"/>
      <c r="N7" s="13"/>
      <c r="O7" s="13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22"/>
      <c r="AX7" s="22"/>
      <c r="AY7" s="22"/>
      <c r="AZ7" s="22"/>
      <c r="BA7" s="22"/>
      <c r="BB7" s="22"/>
      <c r="BC7" s="22"/>
      <c r="BD7" s="22"/>
      <c r="BE7" s="22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6"/>
    </row>
    <row r="8" spans="1:72" ht="18" customHeight="1" x14ac:dyDescent="0.25">
      <c r="B8" s="118" t="s">
        <v>6</v>
      </c>
      <c r="C8" s="120" t="s">
        <v>7</v>
      </c>
      <c r="D8" s="122" t="s">
        <v>8</v>
      </c>
      <c r="E8" s="124" t="s">
        <v>9</v>
      </c>
      <c r="F8" s="125"/>
      <c r="G8" s="126"/>
      <c r="H8" s="127" t="s">
        <v>10</v>
      </c>
      <c r="I8" s="132" t="s">
        <v>11</v>
      </c>
      <c r="J8" s="134" t="s">
        <v>12</v>
      </c>
      <c r="K8" s="136" t="s">
        <v>13</v>
      </c>
      <c r="L8" s="137" t="s">
        <v>14</v>
      </c>
      <c r="M8" s="139" t="s">
        <v>15</v>
      </c>
      <c r="N8" s="111"/>
      <c r="O8" s="111"/>
      <c r="P8" s="111"/>
      <c r="Q8" s="140"/>
      <c r="R8" s="141" t="s">
        <v>16</v>
      </c>
      <c r="S8" s="111"/>
      <c r="T8" s="111"/>
      <c r="U8" s="111"/>
      <c r="V8" s="140"/>
      <c r="W8" s="141" t="s">
        <v>17</v>
      </c>
      <c r="X8" s="111"/>
      <c r="Y8" s="111"/>
      <c r="Z8" s="111"/>
      <c r="AA8" s="112"/>
      <c r="AB8" s="142" t="s">
        <v>18</v>
      </c>
      <c r="AC8" s="111"/>
      <c r="AD8" s="111"/>
      <c r="AE8" s="111"/>
      <c r="AF8" s="140"/>
      <c r="AG8" s="143" t="s">
        <v>19</v>
      </c>
      <c r="AH8" s="111"/>
      <c r="AI8" s="111"/>
      <c r="AJ8" s="111"/>
      <c r="AK8" s="140"/>
      <c r="AL8" s="143" t="s">
        <v>20</v>
      </c>
      <c r="AM8" s="111"/>
      <c r="AN8" s="111"/>
      <c r="AO8" s="111"/>
      <c r="AP8" s="112"/>
      <c r="AQ8" s="144" t="s">
        <v>21</v>
      </c>
      <c r="AR8" s="111"/>
      <c r="AS8" s="111"/>
      <c r="AT8" s="111"/>
      <c r="AU8" s="140"/>
      <c r="AV8" s="145" t="s">
        <v>22</v>
      </c>
      <c r="AW8" s="111"/>
      <c r="AX8" s="111"/>
      <c r="AY8" s="111"/>
      <c r="AZ8" s="140"/>
      <c r="BA8" s="145" t="s">
        <v>23</v>
      </c>
      <c r="BB8" s="111"/>
      <c r="BC8" s="111"/>
      <c r="BD8" s="111"/>
      <c r="BE8" s="112"/>
      <c r="BF8" s="146" t="s">
        <v>24</v>
      </c>
      <c r="BG8" s="111"/>
      <c r="BH8" s="111"/>
      <c r="BI8" s="111"/>
      <c r="BJ8" s="140"/>
      <c r="BK8" s="110" t="s">
        <v>25</v>
      </c>
      <c r="BL8" s="111"/>
      <c r="BM8" s="111"/>
      <c r="BN8" s="111"/>
      <c r="BO8" s="140"/>
      <c r="BP8" s="110" t="s">
        <v>26</v>
      </c>
      <c r="BQ8" s="111"/>
      <c r="BR8" s="111"/>
      <c r="BS8" s="111"/>
      <c r="BT8" s="112"/>
    </row>
    <row r="9" spans="1:72" ht="18" customHeight="1" x14ac:dyDescent="0.25">
      <c r="B9" s="119"/>
      <c r="C9" s="121"/>
      <c r="D9" s="123"/>
      <c r="E9" s="23" t="s">
        <v>27</v>
      </c>
      <c r="F9" s="24" t="s">
        <v>28</v>
      </c>
      <c r="G9" s="25" t="s">
        <v>29</v>
      </c>
      <c r="H9" s="128"/>
      <c r="I9" s="133"/>
      <c r="J9" s="135"/>
      <c r="K9" s="135"/>
      <c r="L9" s="138"/>
      <c r="M9" s="26" t="s">
        <v>30</v>
      </c>
      <c r="N9" s="27" t="s">
        <v>31</v>
      </c>
      <c r="O9" s="27" t="s">
        <v>32</v>
      </c>
      <c r="P9" s="27" t="s">
        <v>33</v>
      </c>
      <c r="Q9" s="27" t="s">
        <v>34</v>
      </c>
      <c r="R9" s="27" t="s">
        <v>30</v>
      </c>
      <c r="S9" s="27" t="s">
        <v>31</v>
      </c>
      <c r="T9" s="27" t="s">
        <v>32</v>
      </c>
      <c r="U9" s="27" t="s">
        <v>33</v>
      </c>
      <c r="V9" s="27" t="s">
        <v>34</v>
      </c>
      <c r="W9" s="27" t="s">
        <v>30</v>
      </c>
      <c r="X9" s="27" t="s">
        <v>31</v>
      </c>
      <c r="Y9" s="27" t="s">
        <v>32</v>
      </c>
      <c r="Z9" s="27" t="s">
        <v>33</v>
      </c>
      <c r="AA9" s="28" t="s">
        <v>34</v>
      </c>
      <c r="AB9" s="29" t="s">
        <v>30</v>
      </c>
      <c r="AC9" s="30" t="s">
        <v>31</v>
      </c>
      <c r="AD9" s="30" t="s">
        <v>32</v>
      </c>
      <c r="AE9" s="30" t="s">
        <v>33</v>
      </c>
      <c r="AF9" s="30" t="s">
        <v>34</v>
      </c>
      <c r="AG9" s="30" t="s">
        <v>30</v>
      </c>
      <c r="AH9" s="30" t="s">
        <v>31</v>
      </c>
      <c r="AI9" s="30" t="s">
        <v>32</v>
      </c>
      <c r="AJ9" s="30" t="s">
        <v>33</v>
      </c>
      <c r="AK9" s="30" t="s">
        <v>34</v>
      </c>
      <c r="AL9" s="30" t="s">
        <v>30</v>
      </c>
      <c r="AM9" s="30" t="s">
        <v>31</v>
      </c>
      <c r="AN9" s="30" t="s">
        <v>32</v>
      </c>
      <c r="AO9" s="30" t="s">
        <v>33</v>
      </c>
      <c r="AP9" s="31" t="s">
        <v>34</v>
      </c>
      <c r="AQ9" s="32" t="s">
        <v>30</v>
      </c>
      <c r="AR9" s="33" t="s">
        <v>31</v>
      </c>
      <c r="AS9" s="33" t="s">
        <v>32</v>
      </c>
      <c r="AT9" s="33" t="s">
        <v>33</v>
      </c>
      <c r="AU9" s="33" t="s">
        <v>34</v>
      </c>
      <c r="AV9" s="33" t="s">
        <v>30</v>
      </c>
      <c r="AW9" s="33" t="s">
        <v>31</v>
      </c>
      <c r="AX9" s="33" t="s">
        <v>32</v>
      </c>
      <c r="AY9" s="33" t="s">
        <v>33</v>
      </c>
      <c r="AZ9" s="33" t="s">
        <v>34</v>
      </c>
      <c r="BA9" s="33" t="s">
        <v>30</v>
      </c>
      <c r="BB9" s="33" t="s">
        <v>31</v>
      </c>
      <c r="BC9" s="33" t="s">
        <v>32</v>
      </c>
      <c r="BD9" s="33" t="s">
        <v>33</v>
      </c>
      <c r="BE9" s="34" t="s">
        <v>34</v>
      </c>
      <c r="BF9" s="35" t="s">
        <v>30</v>
      </c>
      <c r="BG9" s="36" t="s">
        <v>31</v>
      </c>
      <c r="BH9" s="36" t="s">
        <v>32</v>
      </c>
      <c r="BI9" s="36" t="s">
        <v>33</v>
      </c>
      <c r="BJ9" s="36" t="s">
        <v>34</v>
      </c>
      <c r="BK9" s="36" t="s">
        <v>30</v>
      </c>
      <c r="BL9" s="36" t="s">
        <v>31</v>
      </c>
      <c r="BM9" s="36" t="s">
        <v>32</v>
      </c>
      <c r="BN9" s="36" t="s">
        <v>33</v>
      </c>
      <c r="BO9" s="36" t="s">
        <v>34</v>
      </c>
      <c r="BP9" s="36" t="s">
        <v>30</v>
      </c>
      <c r="BQ9" s="36" t="s">
        <v>31</v>
      </c>
      <c r="BR9" s="36" t="s">
        <v>32</v>
      </c>
      <c r="BS9" s="36" t="s">
        <v>33</v>
      </c>
      <c r="BT9" s="37" t="s">
        <v>34</v>
      </c>
    </row>
    <row r="10" spans="1:72" ht="18" customHeight="1" x14ac:dyDescent="0.25">
      <c r="B10" s="38">
        <v>1</v>
      </c>
      <c r="C10" s="98" t="s">
        <v>47</v>
      </c>
      <c r="D10" s="39"/>
      <c r="E10" s="40">
        <f>SUM(E11:E18)</f>
        <v>79</v>
      </c>
      <c r="F10" s="41">
        <f>SUM(F11:F18)</f>
        <v>79</v>
      </c>
      <c r="G10" s="42">
        <f>SUM(G11:G18)</f>
        <v>0</v>
      </c>
      <c r="H10" s="43"/>
      <c r="I10" s="44"/>
      <c r="J10" s="45"/>
      <c r="K10" s="46"/>
      <c r="L10" s="47">
        <f t="shared" ref="L10:L36" si="0">F10/E10</f>
        <v>1</v>
      </c>
      <c r="M10" s="48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50"/>
      <c r="AB10" s="48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50"/>
      <c r="AQ10" s="48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50"/>
      <c r="BF10" s="48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50"/>
    </row>
    <row r="11" spans="1:72" ht="18" customHeight="1" x14ac:dyDescent="0.25">
      <c r="B11" s="51">
        <v>1.1000000000000001</v>
      </c>
      <c r="C11" s="99" t="s">
        <v>46</v>
      </c>
      <c r="D11" s="100" t="s">
        <v>48</v>
      </c>
      <c r="E11" s="52">
        <v>10</v>
      </c>
      <c r="F11" s="53">
        <v>10</v>
      </c>
      <c r="G11" s="54">
        <f t="shared" ref="G11:G16" si="1">E11-F11</f>
        <v>0</v>
      </c>
      <c r="H11" s="55"/>
      <c r="I11" s="56">
        <v>44943</v>
      </c>
      <c r="J11" s="57">
        <v>44948</v>
      </c>
      <c r="K11" s="58">
        <f t="shared" ref="K11:K18" si="2">J11-I11+1</f>
        <v>6</v>
      </c>
      <c r="L11" s="59">
        <f>F13/E13</f>
        <v>1</v>
      </c>
      <c r="M11" s="60"/>
      <c r="N11" s="62"/>
      <c r="O11" s="62"/>
      <c r="P11" s="62"/>
      <c r="Q11" s="62"/>
      <c r="R11" s="62"/>
      <c r="S11" s="61"/>
      <c r="T11" s="61"/>
      <c r="U11" s="63"/>
      <c r="V11" s="63"/>
      <c r="W11" s="61"/>
      <c r="X11" s="61"/>
      <c r="Y11" s="61"/>
      <c r="Z11" s="61"/>
      <c r="AA11" s="64"/>
      <c r="AB11" s="60"/>
      <c r="AC11" s="61"/>
      <c r="AD11" s="61"/>
      <c r="AE11" s="61"/>
      <c r="AF11" s="61"/>
      <c r="AG11" s="65"/>
      <c r="AH11" s="65"/>
      <c r="AI11" s="65"/>
      <c r="AJ11" s="65"/>
      <c r="AK11" s="65"/>
      <c r="AL11" s="61"/>
      <c r="AM11" s="61"/>
      <c r="AN11" s="61"/>
      <c r="AO11" s="61"/>
      <c r="AP11" s="64"/>
      <c r="AQ11" s="60"/>
      <c r="AR11" s="61"/>
      <c r="AS11" s="61"/>
      <c r="AT11" s="61"/>
      <c r="AU11" s="61"/>
      <c r="AV11" s="66"/>
      <c r="AW11" s="66"/>
      <c r="AX11" s="66"/>
      <c r="AY11" s="66"/>
      <c r="AZ11" s="66"/>
      <c r="BA11" s="61"/>
      <c r="BB11" s="61"/>
      <c r="BC11" s="61"/>
      <c r="BD11" s="61"/>
      <c r="BE11" s="64"/>
      <c r="BF11" s="60"/>
      <c r="BG11" s="61"/>
      <c r="BH11" s="61"/>
      <c r="BI11" s="61"/>
      <c r="BJ11" s="61"/>
      <c r="BK11" s="67"/>
      <c r="BL11" s="67"/>
      <c r="BM11" s="67"/>
      <c r="BN11" s="67"/>
      <c r="BO11" s="67"/>
      <c r="BP11" s="61"/>
      <c r="BQ11" s="61"/>
      <c r="BR11" s="61"/>
      <c r="BS11" s="61"/>
      <c r="BT11" s="64"/>
    </row>
    <row r="12" spans="1:72" ht="18" customHeight="1" x14ac:dyDescent="0.25">
      <c r="B12" s="101" t="s">
        <v>71</v>
      </c>
      <c r="C12" s="99" t="s">
        <v>51</v>
      </c>
      <c r="D12" s="103" t="s">
        <v>48</v>
      </c>
      <c r="E12" s="52">
        <v>8</v>
      </c>
      <c r="F12" s="53">
        <v>8</v>
      </c>
      <c r="G12" s="54">
        <v>0</v>
      </c>
      <c r="H12" s="55"/>
      <c r="I12" s="56">
        <v>44948</v>
      </c>
      <c r="J12" s="56">
        <v>44953</v>
      </c>
      <c r="K12" s="58">
        <f t="shared" si="2"/>
        <v>6</v>
      </c>
      <c r="L12" s="59">
        <f t="shared" ref="L12:L18" si="3">F12/E12</f>
        <v>1</v>
      </c>
      <c r="M12" s="60"/>
      <c r="N12" s="61"/>
      <c r="O12" s="61"/>
      <c r="P12" s="61"/>
      <c r="Q12" s="61"/>
      <c r="R12" s="62"/>
      <c r="S12" s="62"/>
      <c r="T12" s="62"/>
      <c r="U12" s="62"/>
      <c r="V12" s="62"/>
      <c r="W12" s="61"/>
      <c r="X12" s="61"/>
      <c r="Y12" s="61"/>
      <c r="Z12" s="61"/>
      <c r="AA12" s="64"/>
      <c r="AB12" s="60"/>
      <c r="AC12" s="61"/>
      <c r="AD12" s="61"/>
      <c r="AE12" s="61"/>
      <c r="AF12" s="61"/>
      <c r="AG12" s="65"/>
      <c r="AH12" s="65"/>
      <c r="AI12" s="65"/>
      <c r="AJ12" s="65"/>
      <c r="AK12" s="65"/>
      <c r="AL12" s="61"/>
      <c r="AM12" s="61"/>
      <c r="AN12" s="61"/>
      <c r="AO12" s="61"/>
      <c r="AP12" s="64"/>
      <c r="AQ12" s="60"/>
      <c r="AR12" s="61"/>
      <c r="AS12" s="61"/>
      <c r="AT12" s="61"/>
      <c r="AU12" s="61"/>
      <c r="AV12" s="66"/>
      <c r="AW12" s="66"/>
      <c r="AX12" s="66"/>
      <c r="AY12" s="66"/>
      <c r="AZ12" s="66"/>
      <c r="BA12" s="61"/>
      <c r="BB12" s="61"/>
      <c r="BC12" s="61"/>
      <c r="BD12" s="61"/>
      <c r="BE12" s="64"/>
      <c r="BF12" s="60"/>
      <c r="BG12" s="61"/>
      <c r="BH12" s="61"/>
      <c r="BI12" s="61"/>
      <c r="BJ12" s="61"/>
      <c r="BK12" s="67"/>
      <c r="BL12" s="67"/>
      <c r="BM12" s="67"/>
      <c r="BN12" s="67"/>
      <c r="BO12" s="67"/>
      <c r="BP12" s="61"/>
      <c r="BQ12" s="61"/>
      <c r="BR12" s="61"/>
      <c r="BS12" s="61"/>
      <c r="BT12" s="64"/>
    </row>
    <row r="13" spans="1:72" ht="18" customHeight="1" x14ac:dyDescent="0.25">
      <c r="B13" s="101" t="s">
        <v>57</v>
      </c>
      <c r="C13" s="99" t="s">
        <v>58</v>
      </c>
      <c r="D13" s="100" t="s">
        <v>49</v>
      </c>
      <c r="E13" s="52">
        <v>10</v>
      </c>
      <c r="F13" s="104">
        <v>10</v>
      </c>
      <c r="G13" s="54">
        <f t="shared" si="1"/>
        <v>0</v>
      </c>
      <c r="H13" s="55"/>
      <c r="I13" s="56">
        <v>44944</v>
      </c>
      <c r="J13" s="57">
        <v>44951</v>
      </c>
      <c r="K13" s="58">
        <f t="shared" si="2"/>
        <v>8</v>
      </c>
      <c r="L13" s="59">
        <f t="shared" si="3"/>
        <v>1</v>
      </c>
      <c r="M13" s="60"/>
      <c r="N13" s="61"/>
      <c r="O13" s="62"/>
      <c r="P13" s="62"/>
      <c r="Q13" s="62"/>
      <c r="R13" s="62"/>
      <c r="S13" s="62"/>
      <c r="T13" s="62"/>
      <c r="U13" s="63"/>
      <c r="V13" s="63"/>
      <c r="W13" s="61"/>
      <c r="X13" s="61"/>
      <c r="Y13" s="61"/>
      <c r="Z13" s="61"/>
      <c r="AA13" s="64"/>
      <c r="AB13" s="60"/>
      <c r="AC13" s="61"/>
      <c r="AD13" s="61"/>
      <c r="AE13" s="61"/>
      <c r="AF13" s="61"/>
      <c r="AG13" s="65"/>
      <c r="AH13" s="65"/>
      <c r="AI13" s="65"/>
      <c r="AJ13" s="65"/>
      <c r="AK13" s="65"/>
      <c r="AL13" s="61"/>
      <c r="AM13" s="61"/>
      <c r="AN13" s="61"/>
      <c r="AO13" s="61"/>
      <c r="AP13" s="64"/>
      <c r="AQ13" s="60"/>
      <c r="AR13" s="61"/>
      <c r="AS13" s="61"/>
      <c r="AT13" s="61"/>
      <c r="AU13" s="61"/>
      <c r="AV13" s="66"/>
      <c r="AW13" s="66"/>
      <c r="AX13" s="66"/>
      <c r="AY13" s="66"/>
      <c r="AZ13" s="66"/>
      <c r="BA13" s="61"/>
      <c r="BB13" s="61"/>
      <c r="BC13" s="61"/>
      <c r="BD13" s="61"/>
      <c r="BE13" s="64"/>
      <c r="BF13" s="60"/>
      <c r="BG13" s="61"/>
      <c r="BH13" s="61"/>
      <c r="BI13" s="61"/>
      <c r="BJ13" s="61"/>
      <c r="BK13" s="67"/>
      <c r="BL13" s="67"/>
      <c r="BM13" s="67"/>
      <c r="BN13" s="67"/>
      <c r="BO13" s="67"/>
      <c r="BP13" s="61"/>
      <c r="BQ13" s="61"/>
      <c r="BR13" s="61"/>
      <c r="BS13" s="61"/>
      <c r="BT13" s="64"/>
    </row>
    <row r="14" spans="1:72" ht="18" customHeight="1" x14ac:dyDescent="0.25">
      <c r="B14" s="101" t="s">
        <v>54</v>
      </c>
      <c r="C14" s="99" t="s">
        <v>67</v>
      </c>
      <c r="D14" s="103" t="s">
        <v>48</v>
      </c>
      <c r="E14" s="52">
        <v>9</v>
      </c>
      <c r="F14" s="53">
        <v>9</v>
      </c>
      <c r="G14" s="54">
        <v>0</v>
      </c>
      <c r="H14" s="55"/>
      <c r="I14" s="56">
        <v>44953</v>
      </c>
      <c r="J14" s="56">
        <v>44959</v>
      </c>
      <c r="K14" s="58">
        <f t="shared" si="2"/>
        <v>7</v>
      </c>
      <c r="L14" s="59">
        <f t="shared" si="3"/>
        <v>1</v>
      </c>
      <c r="M14" s="60"/>
      <c r="N14" s="61"/>
      <c r="O14" s="61"/>
      <c r="P14" s="61"/>
      <c r="Q14" s="61"/>
      <c r="R14" s="63"/>
      <c r="S14" s="63"/>
      <c r="T14" s="63"/>
      <c r="U14" s="63"/>
      <c r="V14" s="62"/>
      <c r="W14" s="62"/>
      <c r="X14" s="62"/>
      <c r="Y14" s="62"/>
      <c r="Z14" s="62"/>
      <c r="AA14" s="64"/>
      <c r="AB14" s="60"/>
      <c r="AC14" s="61"/>
      <c r="AD14" s="61"/>
      <c r="AE14" s="61"/>
      <c r="AF14" s="61"/>
      <c r="AG14" s="65"/>
      <c r="AH14" s="65"/>
      <c r="AI14" s="65"/>
      <c r="AJ14" s="65"/>
      <c r="AK14" s="65"/>
      <c r="AL14" s="61"/>
      <c r="AM14" s="61"/>
      <c r="AN14" s="61"/>
      <c r="AO14" s="61"/>
      <c r="AP14" s="64"/>
      <c r="AQ14" s="60"/>
      <c r="AR14" s="61"/>
      <c r="AS14" s="61"/>
      <c r="AT14" s="61"/>
      <c r="AU14" s="147"/>
      <c r="AV14" s="66"/>
      <c r="AW14" s="66"/>
      <c r="AX14" s="66"/>
      <c r="AY14" s="66"/>
      <c r="AZ14" s="66"/>
      <c r="BA14" s="61"/>
      <c r="BB14" s="61"/>
      <c r="BC14" s="61"/>
      <c r="BD14" s="61"/>
      <c r="BE14" s="64"/>
      <c r="BF14" s="60"/>
      <c r="BG14" s="61"/>
      <c r="BH14" s="61"/>
      <c r="BI14" s="61"/>
      <c r="BJ14" s="61"/>
      <c r="BK14" s="67"/>
      <c r="BL14" s="67"/>
      <c r="BM14" s="67"/>
      <c r="BN14" s="67"/>
      <c r="BO14" s="67"/>
      <c r="BP14" s="61"/>
      <c r="BQ14" s="61"/>
      <c r="BR14" s="61"/>
      <c r="BS14" s="61"/>
      <c r="BT14" s="64"/>
    </row>
    <row r="15" spans="1:72" ht="18" customHeight="1" x14ac:dyDescent="0.25">
      <c r="B15" s="101" t="s">
        <v>55</v>
      </c>
      <c r="C15" s="99" t="s">
        <v>52</v>
      </c>
      <c r="D15" s="100" t="s">
        <v>50</v>
      </c>
      <c r="E15" s="52">
        <v>9</v>
      </c>
      <c r="F15" s="53">
        <v>9</v>
      </c>
      <c r="G15" s="54">
        <f t="shared" si="1"/>
        <v>0</v>
      </c>
      <c r="H15" s="55"/>
      <c r="I15" s="56">
        <v>44945</v>
      </c>
      <c r="J15" s="57">
        <v>44951</v>
      </c>
      <c r="K15" s="58">
        <f t="shared" si="2"/>
        <v>7</v>
      </c>
      <c r="L15" s="59">
        <f t="shared" si="3"/>
        <v>1</v>
      </c>
      <c r="M15" s="60"/>
      <c r="N15" s="61"/>
      <c r="O15" s="61"/>
      <c r="P15" s="62"/>
      <c r="Q15" s="62"/>
      <c r="R15" s="62"/>
      <c r="S15" s="62"/>
      <c r="T15" s="62"/>
      <c r="U15" s="63"/>
      <c r="V15" s="63"/>
      <c r="W15" s="61"/>
      <c r="X15" s="61"/>
      <c r="Y15" s="61"/>
      <c r="Z15" s="61"/>
      <c r="AA15" s="64"/>
      <c r="AB15" s="60"/>
      <c r="AC15" s="61"/>
      <c r="AD15" s="61"/>
      <c r="AE15" s="61"/>
      <c r="AF15" s="61"/>
      <c r="AG15" s="65"/>
      <c r="AH15" s="65"/>
      <c r="AI15" s="65"/>
      <c r="AJ15" s="65"/>
      <c r="AK15" s="65"/>
      <c r="AL15" s="61"/>
      <c r="AM15" s="61"/>
      <c r="AN15" s="61"/>
      <c r="AO15" s="61"/>
      <c r="AP15" s="64"/>
      <c r="AQ15" s="60"/>
      <c r="AR15" s="61"/>
      <c r="AS15" s="61"/>
      <c r="AT15" s="61"/>
      <c r="AU15" s="61"/>
      <c r="AV15" s="66"/>
      <c r="AW15" s="66"/>
      <c r="AX15" s="66"/>
      <c r="AY15" s="66"/>
      <c r="AZ15" s="66"/>
      <c r="BA15" s="61"/>
      <c r="BB15" s="61"/>
      <c r="BC15" s="61"/>
      <c r="BD15" s="61"/>
      <c r="BE15" s="64"/>
      <c r="BF15" s="60"/>
      <c r="BG15" s="61"/>
      <c r="BH15" s="61"/>
      <c r="BI15" s="61"/>
      <c r="BJ15" s="61"/>
      <c r="BK15" s="67"/>
      <c r="BL15" s="67"/>
      <c r="BM15" s="67"/>
      <c r="BN15" s="67"/>
      <c r="BO15" s="67"/>
      <c r="BP15" s="61"/>
      <c r="BQ15" s="61"/>
      <c r="BR15" s="61"/>
      <c r="BS15" s="61"/>
      <c r="BT15" s="64"/>
    </row>
    <row r="16" spans="1:72" ht="18" customHeight="1" x14ac:dyDescent="0.25">
      <c r="B16" s="101" t="s">
        <v>72</v>
      </c>
      <c r="C16" s="99" t="s">
        <v>53</v>
      </c>
      <c r="D16" s="100" t="s">
        <v>50</v>
      </c>
      <c r="E16" s="52">
        <v>15</v>
      </c>
      <c r="F16" s="53">
        <v>15</v>
      </c>
      <c r="G16" s="54">
        <f t="shared" si="1"/>
        <v>0</v>
      </c>
      <c r="H16" s="55"/>
      <c r="I16" s="56">
        <v>44951</v>
      </c>
      <c r="J16" s="57">
        <v>44960</v>
      </c>
      <c r="K16" s="58">
        <f t="shared" si="2"/>
        <v>10</v>
      </c>
      <c r="L16" s="59">
        <f t="shared" si="3"/>
        <v>1</v>
      </c>
      <c r="M16" s="60"/>
      <c r="N16" s="61"/>
      <c r="O16" s="61"/>
      <c r="P16" s="61"/>
      <c r="Q16" s="61"/>
      <c r="R16" s="63"/>
      <c r="S16" s="63"/>
      <c r="T16" s="62"/>
      <c r="U16" s="62"/>
      <c r="V16" s="62"/>
      <c r="W16" s="62"/>
      <c r="X16" s="62"/>
      <c r="Y16" s="62"/>
      <c r="Z16" s="62"/>
      <c r="AA16" s="62"/>
      <c r="AB16" s="61"/>
      <c r="AC16" s="61"/>
      <c r="AD16" s="61"/>
      <c r="AE16" s="61"/>
      <c r="AF16" s="61"/>
      <c r="AG16" s="65"/>
      <c r="AH16" s="65"/>
      <c r="AI16" s="65"/>
      <c r="AJ16" s="65"/>
      <c r="AK16" s="65"/>
      <c r="AL16" s="61"/>
      <c r="AM16" s="61"/>
      <c r="AN16" s="61"/>
      <c r="AO16" s="61"/>
      <c r="AP16" s="64"/>
      <c r="AQ16" s="60"/>
      <c r="AR16" s="61"/>
      <c r="AS16" s="61"/>
      <c r="AT16" s="61"/>
      <c r="AU16" s="61"/>
      <c r="AV16" s="66"/>
      <c r="AW16" s="66"/>
      <c r="AX16" s="66"/>
      <c r="AY16" s="66"/>
      <c r="AZ16" s="66"/>
      <c r="BA16" s="61"/>
      <c r="BB16" s="61"/>
      <c r="BC16" s="61"/>
      <c r="BD16" s="61"/>
      <c r="BE16" s="64"/>
      <c r="BF16" s="60"/>
      <c r="BG16" s="61"/>
      <c r="BH16" s="61"/>
      <c r="BI16" s="61"/>
      <c r="BJ16" s="61"/>
      <c r="BK16" s="67"/>
      <c r="BL16" s="67"/>
      <c r="BM16" s="67"/>
      <c r="BN16" s="67"/>
      <c r="BO16" s="67"/>
      <c r="BP16" s="61"/>
      <c r="BQ16" s="61"/>
      <c r="BR16" s="61"/>
      <c r="BS16" s="61"/>
      <c r="BT16" s="64"/>
    </row>
    <row r="17" spans="2:72" ht="18" customHeight="1" x14ac:dyDescent="0.25">
      <c r="B17" s="101" t="s">
        <v>56</v>
      </c>
      <c r="C17" s="99" t="s">
        <v>70</v>
      </c>
      <c r="D17" s="103" t="s">
        <v>49</v>
      </c>
      <c r="E17" s="52">
        <v>12</v>
      </c>
      <c r="F17" s="53">
        <v>12</v>
      </c>
      <c r="G17" s="54">
        <v>0</v>
      </c>
      <c r="H17" s="55"/>
      <c r="I17" s="56">
        <v>44958</v>
      </c>
      <c r="J17" s="56">
        <v>44965</v>
      </c>
      <c r="K17" s="58">
        <f t="shared" si="2"/>
        <v>8</v>
      </c>
      <c r="L17" s="59">
        <f t="shared" si="3"/>
        <v>1</v>
      </c>
      <c r="M17" s="60"/>
      <c r="N17" s="61"/>
      <c r="O17" s="61"/>
      <c r="P17" s="61"/>
      <c r="Q17" s="61"/>
      <c r="R17" s="63"/>
      <c r="S17" s="63"/>
      <c r="T17" s="63"/>
      <c r="U17" s="63"/>
      <c r="V17" s="63"/>
      <c r="W17" s="64"/>
      <c r="X17" s="64"/>
      <c r="Y17" s="62"/>
      <c r="Z17" s="62"/>
      <c r="AA17" s="62"/>
      <c r="AB17" s="72"/>
      <c r="AC17" s="72"/>
      <c r="AD17" s="72"/>
      <c r="AE17" s="61"/>
      <c r="AF17" s="61"/>
      <c r="AG17" s="65"/>
      <c r="AH17" s="65"/>
      <c r="AI17" s="65"/>
      <c r="AJ17" s="65"/>
      <c r="AK17" s="65"/>
      <c r="AL17" s="61"/>
      <c r="AM17" s="61"/>
      <c r="AN17" s="61"/>
      <c r="AO17" s="61"/>
      <c r="AP17" s="64"/>
      <c r="AQ17" s="60"/>
      <c r="AR17" s="61"/>
      <c r="AS17" s="61"/>
      <c r="AT17" s="61"/>
      <c r="AU17" s="61"/>
      <c r="AV17" s="66"/>
      <c r="AW17" s="66"/>
      <c r="AX17" s="66"/>
      <c r="AY17" s="66"/>
      <c r="AZ17" s="66"/>
      <c r="BA17" s="61"/>
      <c r="BB17" s="61"/>
      <c r="BC17" s="61"/>
      <c r="BD17" s="61"/>
      <c r="BE17" s="64"/>
      <c r="BF17" s="60"/>
      <c r="BG17" s="61"/>
      <c r="BH17" s="61"/>
      <c r="BI17" s="61"/>
      <c r="BJ17" s="61"/>
      <c r="BK17" s="67"/>
      <c r="BL17" s="67"/>
      <c r="BM17" s="67"/>
      <c r="BN17" s="67"/>
      <c r="BO17" s="67"/>
      <c r="BP17" s="61"/>
      <c r="BQ17" s="61"/>
      <c r="BR17" s="61"/>
      <c r="BS17" s="61"/>
      <c r="BT17" s="64"/>
    </row>
    <row r="18" spans="2:72" ht="18" customHeight="1" x14ac:dyDescent="0.25">
      <c r="B18" s="101" t="s">
        <v>73</v>
      </c>
      <c r="C18" s="99" t="s">
        <v>69</v>
      </c>
      <c r="D18" s="100" t="s">
        <v>49</v>
      </c>
      <c r="E18" s="52">
        <v>6</v>
      </c>
      <c r="F18" s="53">
        <v>6</v>
      </c>
      <c r="G18" s="54">
        <v>0</v>
      </c>
      <c r="H18" s="55"/>
      <c r="I18" s="56">
        <v>44965</v>
      </c>
      <c r="J18" s="57">
        <v>44968</v>
      </c>
      <c r="K18" s="58">
        <f t="shared" si="2"/>
        <v>4</v>
      </c>
      <c r="L18" s="59">
        <f t="shared" si="3"/>
        <v>1</v>
      </c>
      <c r="M18" s="60"/>
      <c r="N18" s="61"/>
      <c r="O18" s="61"/>
      <c r="P18" s="61"/>
      <c r="Q18" s="61"/>
      <c r="R18" s="63"/>
      <c r="S18" s="63"/>
      <c r="T18" s="63"/>
      <c r="U18" s="63"/>
      <c r="V18" s="63"/>
      <c r="W18" s="64"/>
      <c r="X18" s="64"/>
      <c r="Y18" s="60"/>
      <c r="Z18" s="60"/>
      <c r="AA18" s="60"/>
      <c r="AB18" s="60"/>
      <c r="AC18" s="61"/>
      <c r="AD18" s="72"/>
      <c r="AE18" s="72"/>
      <c r="AF18" s="72"/>
      <c r="AG18" s="65"/>
      <c r="AH18" s="65"/>
      <c r="AI18" s="65"/>
      <c r="AJ18" s="65"/>
      <c r="AK18" s="65"/>
      <c r="AL18" s="61"/>
      <c r="AM18" s="61"/>
      <c r="AN18" s="61"/>
      <c r="AO18" s="61"/>
      <c r="AP18" s="64"/>
      <c r="AQ18" s="60"/>
      <c r="AR18" s="61"/>
      <c r="AS18" s="61"/>
      <c r="AT18" s="61"/>
      <c r="AU18" s="61"/>
      <c r="AV18" s="66"/>
      <c r="AW18" s="66"/>
      <c r="AX18" s="66"/>
      <c r="AY18" s="66"/>
      <c r="AZ18" s="66"/>
      <c r="BA18" s="61"/>
      <c r="BB18" s="61"/>
      <c r="BC18" s="61"/>
      <c r="BD18" s="61"/>
      <c r="BE18" s="64"/>
      <c r="BF18" s="60"/>
      <c r="BG18" s="61"/>
      <c r="BH18" s="61"/>
      <c r="BI18" s="61"/>
      <c r="BJ18" s="61"/>
      <c r="BK18" s="67"/>
      <c r="BL18" s="67"/>
      <c r="BM18" s="67"/>
      <c r="BN18" s="67"/>
      <c r="BO18" s="67"/>
      <c r="BP18" s="61"/>
      <c r="BQ18" s="61"/>
      <c r="BR18" s="61"/>
      <c r="BS18" s="61"/>
      <c r="BT18" s="64"/>
    </row>
    <row r="19" spans="2:72" ht="18" customHeight="1" x14ac:dyDescent="0.25">
      <c r="B19" s="51">
        <v>2</v>
      </c>
      <c r="C19" s="102" t="s">
        <v>77</v>
      </c>
      <c r="D19" s="68"/>
      <c r="E19" s="40">
        <f>SUM(E20:E27)</f>
        <v>71</v>
      </c>
      <c r="F19" s="41">
        <f>SUM(F20:F27)</f>
        <v>71</v>
      </c>
      <c r="G19" s="42">
        <f>SUM(G20:G21)</f>
        <v>0</v>
      </c>
      <c r="H19" s="69"/>
      <c r="I19" s="70"/>
      <c r="J19" s="71"/>
      <c r="K19" s="71"/>
      <c r="L19" s="47">
        <f t="shared" si="0"/>
        <v>1</v>
      </c>
      <c r="M19" s="48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50"/>
      <c r="AB19" s="48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50"/>
      <c r="AQ19" s="48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50"/>
      <c r="BF19" s="48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50"/>
    </row>
    <row r="20" spans="2:72" ht="18" customHeight="1" x14ac:dyDescent="0.25">
      <c r="B20" s="101" t="s">
        <v>83</v>
      </c>
      <c r="C20" s="99" t="s">
        <v>59</v>
      </c>
      <c r="D20" s="100" t="s">
        <v>48</v>
      </c>
      <c r="E20" s="52">
        <v>17</v>
      </c>
      <c r="F20" s="53">
        <v>17</v>
      </c>
      <c r="G20" s="54">
        <f t="shared" ref="G20:G21" si="4">E20-F20</f>
        <v>0</v>
      </c>
      <c r="H20" s="55"/>
      <c r="I20" s="56">
        <v>44965</v>
      </c>
      <c r="J20" s="57">
        <v>44976</v>
      </c>
      <c r="K20" s="58">
        <f t="shared" ref="K20" si="5">J20-I20+1</f>
        <v>12</v>
      </c>
      <c r="L20" s="59">
        <f t="shared" si="0"/>
        <v>1</v>
      </c>
      <c r="M20" s="60"/>
      <c r="N20" s="61"/>
      <c r="O20" s="61"/>
      <c r="P20" s="61"/>
      <c r="Q20" s="61"/>
      <c r="R20" s="63"/>
      <c r="S20" s="63"/>
      <c r="T20" s="63"/>
      <c r="U20" s="63"/>
      <c r="V20" s="63"/>
      <c r="W20" s="61"/>
      <c r="X20" s="61"/>
      <c r="Y20" s="61"/>
      <c r="Z20" s="61"/>
      <c r="AA20" s="64"/>
      <c r="AB20" s="60"/>
      <c r="AC20" s="60"/>
      <c r="AD20" s="72"/>
      <c r="AE20" s="72"/>
      <c r="AF20" s="72"/>
      <c r="AG20" s="72"/>
      <c r="AH20" s="72"/>
      <c r="AI20" s="72"/>
      <c r="AJ20" s="72"/>
      <c r="AK20" s="72"/>
      <c r="AL20" s="61"/>
      <c r="AM20" s="61"/>
      <c r="AN20" s="61"/>
      <c r="AO20" s="61"/>
      <c r="AP20" s="64"/>
      <c r="AQ20" s="60"/>
      <c r="AR20" s="61"/>
      <c r="AS20" s="61"/>
      <c r="AT20" s="61"/>
      <c r="AU20" s="61"/>
      <c r="AV20" s="66"/>
      <c r="AW20" s="66"/>
      <c r="AX20" s="66"/>
      <c r="AY20" s="66"/>
      <c r="AZ20" s="66"/>
      <c r="BA20" s="61"/>
      <c r="BB20" s="61"/>
      <c r="BC20" s="61"/>
      <c r="BD20" s="61"/>
      <c r="BE20" s="64"/>
      <c r="BF20" s="60"/>
      <c r="BG20" s="61"/>
      <c r="BH20" s="61"/>
      <c r="BI20" s="61"/>
      <c r="BJ20" s="61"/>
      <c r="BK20" s="67"/>
      <c r="BL20" s="67"/>
      <c r="BM20" s="67"/>
      <c r="BN20" s="67"/>
      <c r="BO20" s="67"/>
      <c r="BP20" s="61"/>
      <c r="BQ20" s="61"/>
      <c r="BR20" s="61"/>
      <c r="BS20" s="61"/>
      <c r="BT20" s="64"/>
    </row>
    <row r="21" spans="2:72" ht="18" customHeight="1" x14ac:dyDescent="0.25">
      <c r="B21" s="101" t="s">
        <v>84</v>
      </c>
      <c r="C21" s="99" t="s">
        <v>65</v>
      </c>
      <c r="D21" s="100" t="s">
        <v>49</v>
      </c>
      <c r="E21" s="52">
        <v>9</v>
      </c>
      <c r="F21" s="53">
        <v>9</v>
      </c>
      <c r="G21" s="54">
        <f t="shared" si="4"/>
        <v>0</v>
      </c>
      <c r="H21" s="55"/>
      <c r="I21" s="56">
        <v>44968</v>
      </c>
      <c r="J21" s="56">
        <v>44974</v>
      </c>
      <c r="K21" s="58">
        <f t="shared" ref="K21:K27" si="6">J21-I21+1</f>
        <v>7</v>
      </c>
      <c r="L21" s="59">
        <f t="shared" si="0"/>
        <v>1</v>
      </c>
      <c r="M21" s="60"/>
      <c r="N21" s="61"/>
      <c r="O21" s="61"/>
      <c r="P21" s="61"/>
      <c r="Q21" s="61"/>
      <c r="R21" s="63"/>
      <c r="S21" s="63"/>
      <c r="T21" s="63"/>
      <c r="U21" s="63"/>
      <c r="V21" s="63"/>
      <c r="W21" s="61"/>
      <c r="X21" s="61"/>
      <c r="Y21" s="61"/>
      <c r="Z21" s="61"/>
      <c r="AA21" s="64"/>
      <c r="AB21" s="60"/>
      <c r="AC21" s="61"/>
      <c r="AD21" s="61"/>
      <c r="AE21" s="61"/>
      <c r="AF21" s="61"/>
      <c r="AG21" s="72"/>
      <c r="AH21" s="72"/>
      <c r="AI21" s="72"/>
      <c r="AJ21" s="72"/>
      <c r="AK21" s="72"/>
      <c r="AL21" s="61"/>
      <c r="AM21" s="61"/>
      <c r="AN21" s="61"/>
      <c r="AO21" s="61"/>
      <c r="AP21" s="64"/>
      <c r="AQ21" s="60"/>
      <c r="AR21" s="61"/>
      <c r="AS21" s="61"/>
      <c r="AT21" s="61"/>
      <c r="AU21" s="61"/>
      <c r="AV21" s="66"/>
      <c r="AW21" s="66"/>
      <c r="AX21" s="66"/>
      <c r="AY21" s="66"/>
      <c r="AZ21" s="66"/>
      <c r="BA21" s="61"/>
      <c r="BB21" s="61"/>
      <c r="BC21" s="61"/>
      <c r="BD21" s="61"/>
      <c r="BE21" s="64"/>
      <c r="BF21" s="60"/>
      <c r="BG21" s="61"/>
      <c r="BH21" s="61"/>
      <c r="BI21" s="61"/>
      <c r="BJ21" s="61"/>
      <c r="BK21" s="67"/>
      <c r="BL21" s="67"/>
      <c r="BM21" s="67"/>
      <c r="BN21" s="67"/>
      <c r="BO21" s="67"/>
      <c r="BP21" s="61"/>
      <c r="BQ21" s="61"/>
      <c r="BR21" s="61"/>
      <c r="BS21" s="61"/>
      <c r="BT21" s="64"/>
    </row>
    <row r="22" spans="2:72" ht="18" customHeight="1" x14ac:dyDescent="0.25">
      <c r="B22" s="101" t="s">
        <v>85</v>
      </c>
      <c r="C22" s="99" t="s">
        <v>60</v>
      </c>
      <c r="D22" s="103" t="s">
        <v>49</v>
      </c>
      <c r="E22" s="52">
        <v>15</v>
      </c>
      <c r="F22" s="53">
        <v>15</v>
      </c>
      <c r="G22" s="54">
        <v>0</v>
      </c>
      <c r="H22" s="55"/>
      <c r="I22" s="56">
        <v>44974</v>
      </c>
      <c r="J22" s="56">
        <v>44980</v>
      </c>
      <c r="K22" s="58">
        <f t="shared" si="6"/>
        <v>7</v>
      </c>
      <c r="L22" s="59">
        <f t="shared" si="0"/>
        <v>1</v>
      </c>
      <c r="M22" s="60"/>
      <c r="N22" s="61"/>
      <c r="O22" s="61"/>
      <c r="P22" s="61"/>
      <c r="Q22" s="61"/>
      <c r="R22" s="63"/>
      <c r="S22" s="63"/>
      <c r="T22" s="63"/>
      <c r="U22" s="63"/>
      <c r="V22" s="63"/>
      <c r="W22" s="61"/>
      <c r="X22" s="61"/>
      <c r="Y22" s="61"/>
      <c r="Z22" s="61"/>
      <c r="AA22" s="64"/>
      <c r="AB22" s="60"/>
      <c r="AC22" s="61"/>
      <c r="AD22" s="61"/>
      <c r="AE22" s="61"/>
      <c r="AF22" s="61"/>
      <c r="AG22" s="65"/>
      <c r="AH22" s="65"/>
      <c r="AI22" s="65"/>
      <c r="AJ22" s="65"/>
      <c r="AK22" s="72"/>
      <c r="AL22" s="72"/>
      <c r="AM22" s="72"/>
      <c r="AN22" s="72"/>
      <c r="AO22" s="72"/>
      <c r="AP22" s="64"/>
      <c r="AQ22" s="60"/>
      <c r="AR22" s="61"/>
      <c r="AS22" s="61"/>
      <c r="AT22" s="61"/>
      <c r="AU22" s="61"/>
      <c r="AV22" s="66"/>
      <c r="AW22" s="66"/>
      <c r="AX22" s="66"/>
      <c r="AY22" s="66"/>
      <c r="AZ22" s="66"/>
      <c r="BA22" s="61"/>
      <c r="BB22" s="61"/>
      <c r="BC22" s="61"/>
      <c r="BD22" s="61"/>
      <c r="BE22" s="64"/>
      <c r="BF22" s="60"/>
      <c r="BG22" s="61"/>
      <c r="BH22" s="61"/>
      <c r="BI22" s="61"/>
      <c r="BJ22" s="61"/>
      <c r="BK22" s="67"/>
      <c r="BL22" s="67"/>
      <c r="BM22" s="67"/>
      <c r="BN22" s="67"/>
      <c r="BO22" s="67"/>
      <c r="BP22" s="61"/>
      <c r="BQ22" s="61"/>
      <c r="BR22" s="61"/>
      <c r="BS22" s="61"/>
      <c r="BT22" s="64"/>
    </row>
    <row r="23" spans="2:72" ht="18" customHeight="1" x14ac:dyDescent="0.25">
      <c r="B23" s="101" t="s">
        <v>89</v>
      </c>
      <c r="C23" s="99" t="s">
        <v>75</v>
      </c>
      <c r="D23" s="103" t="s">
        <v>50</v>
      </c>
      <c r="E23" s="52">
        <v>10</v>
      </c>
      <c r="F23" s="53">
        <v>10</v>
      </c>
      <c r="G23" s="54">
        <v>0</v>
      </c>
      <c r="H23" s="55"/>
      <c r="I23" s="56">
        <v>44980</v>
      </c>
      <c r="J23" s="56">
        <v>44985</v>
      </c>
      <c r="K23" s="58">
        <f t="shared" si="6"/>
        <v>6</v>
      </c>
      <c r="L23" s="59">
        <f t="shared" si="0"/>
        <v>1</v>
      </c>
      <c r="M23" s="60"/>
      <c r="N23" s="61"/>
      <c r="O23" s="61"/>
      <c r="P23" s="61"/>
      <c r="Q23" s="61"/>
      <c r="R23" s="63"/>
      <c r="S23" s="63"/>
      <c r="T23" s="63"/>
      <c r="U23" s="63"/>
      <c r="V23" s="63"/>
      <c r="W23" s="61"/>
      <c r="X23" s="61"/>
      <c r="Y23" s="61"/>
      <c r="Z23" s="61"/>
      <c r="AA23" s="64"/>
      <c r="AB23" s="60"/>
      <c r="AC23" s="61"/>
      <c r="AD23" s="61"/>
      <c r="AE23" s="61"/>
      <c r="AF23" s="61"/>
      <c r="AG23" s="65"/>
      <c r="AH23" s="65"/>
      <c r="AI23" s="65"/>
      <c r="AJ23" s="65"/>
      <c r="AK23" s="65"/>
      <c r="AL23" s="61"/>
      <c r="AM23" s="61"/>
      <c r="AN23" s="61"/>
      <c r="AO23" s="72"/>
      <c r="AP23" s="72"/>
      <c r="AQ23" s="148"/>
      <c r="AR23" s="148"/>
      <c r="AS23" s="61"/>
      <c r="AT23" s="61"/>
      <c r="AU23" s="61"/>
      <c r="AV23" s="66"/>
      <c r="AW23" s="66"/>
      <c r="AX23" s="66"/>
      <c r="AY23" s="66"/>
      <c r="AZ23" s="66"/>
      <c r="BA23" s="61"/>
      <c r="BB23" s="61"/>
      <c r="BC23" s="61"/>
      <c r="BD23" s="61"/>
      <c r="BE23" s="64"/>
      <c r="BF23" s="60"/>
      <c r="BG23" s="61"/>
      <c r="BH23" s="61"/>
      <c r="BI23" s="61"/>
      <c r="BJ23" s="61"/>
      <c r="BK23" s="67"/>
      <c r="BL23" s="67"/>
      <c r="BM23" s="67"/>
      <c r="BN23" s="67"/>
      <c r="BO23" s="67"/>
      <c r="BP23" s="61"/>
      <c r="BQ23" s="61"/>
      <c r="BR23" s="61"/>
      <c r="BS23" s="61"/>
      <c r="BT23" s="64"/>
    </row>
    <row r="24" spans="2:72" ht="18" customHeight="1" x14ac:dyDescent="0.25">
      <c r="B24" s="101" t="s">
        <v>86</v>
      </c>
      <c r="C24" s="99" t="s">
        <v>78</v>
      </c>
      <c r="D24" s="103" t="s">
        <v>50</v>
      </c>
      <c r="E24" s="52">
        <v>7</v>
      </c>
      <c r="F24" s="53">
        <v>7</v>
      </c>
      <c r="G24" s="54">
        <v>0</v>
      </c>
      <c r="H24" s="55"/>
      <c r="I24" s="56">
        <v>44986</v>
      </c>
      <c r="J24" s="56">
        <v>44990</v>
      </c>
      <c r="K24" s="58">
        <f t="shared" si="6"/>
        <v>5</v>
      </c>
      <c r="L24" s="59">
        <f t="shared" si="0"/>
        <v>1</v>
      </c>
      <c r="M24" s="60"/>
      <c r="N24" s="61"/>
      <c r="O24" s="61"/>
      <c r="P24" s="61"/>
      <c r="Q24" s="61"/>
      <c r="R24" s="63"/>
      <c r="S24" s="63"/>
      <c r="T24" s="63"/>
      <c r="U24" s="63"/>
      <c r="V24" s="63"/>
      <c r="W24" s="61"/>
      <c r="X24" s="61"/>
      <c r="Y24" s="61"/>
      <c r="Z24" s="61"/>
      <c r="AA24" s="64"/>
      <c r="AB24" s="60"/>
      <c r="AC24" s="61"/>
      <c r="AD24" s="61"/>
      <c r="AE24" s="61"/>
      <c r="AF24" s="61"/>
      <c r="AG24" s="65"/>
      <c r="AH24" s="65"/>
      <c r="AI24" s="65"/>
      <c r="AJ24" s="65"/>
      <c r="AK24" s="65"/>
      <c r="AL24" s="61"/>
      <c r="AM24" s="61"/>
      <c r="AN24" s="61"/>
      <c r="AO24" s="61"/>
      <c r="AP24" s="64"/>
      <c r="AQ24" s="60"/>
      <c r="AR24" s="61"/>
      <c r="AS24" s="148"/>
      <c r="AT24" s="148"/>
      <c r="AU24" s="148"/>
      <c r="AV24" s="66"/>
      <c r="AW24" s="66"/>
      <c r="AX24" s="66"/>
      <c r="AY24" s="66"/>
      <c r="AZ24" s="66"/>
      <c r="BA24" s="61"/>
      <c r="BB24" s="61"/>
      <c r="BC24" s="61"/>
      <c r="BD24" s="61"/>
      <c r="BE24" s="64"/>
      <c r="BF24" s="60"/>
      <c r="BG24" s="61"/>
      <c r="BH24" s="61"/>
      <c r="BI24" s="61"/>
      <c r="BJ24" s="61"/>
      <c r="BK24" s="67"/>
      <c r="BL24" s="67"/>
      <c r="BM24" s="67"/>
      <c r="BN24" s="67"/>
      <c r="BO24" s="67"/>
      <c r="BP24" s="61"/>
      <c r="BQ24" s="61"/>
      <c r="BR24" s="61"/>
      <c r="BS24" s="61"/>
      <c r="BT24" s="64"/>
    </row>
    <row r="25" spans="2:72" ht="18" customHeight="1" x14ac:dyDescent="0.25">
      <c r="B25" s="101" t="s">
        <v>66</v>
      </c>
      <c r="C25" s="99" t="s">
        <v>80</v>
      </c>
      <c r="D25" s="103" t="s">
        <v>48</v>
      </c>
      <c r="E25" s="52">
        <v>6</v>
      </c>
      <c r="F25" s="53">
        <v>6</v>
      </c>
      <c r="G25" s="54">
        <v>0</v>
      </c>
      <c r="H25" s="55"/>
      <c r="I25" s="56">
        <v>44979</v>
      </c>
      <c r="J25" s="56">
        <v>44985</v>
      </c>
      <c r="K25" s="58">
        <f t="shared" si="6"/>
        <v>7</v>
      </c>
      <c r="L25" s="59">
        <f t="shared" si="0"/>
        <v>1</v>
      </c>
      <c r="M25" s="60"/>
      <c r="N25" s="61"/>
      <c r="O25" s="61"/>
      <c r="P25" s="61"/>
      <c r="Q25" s="61"/>
      <c r="R25" s="63"/>
      <c r="S25" s="63"/>
      <c r="T25" s="63"/>
      <c r="U25" s="63"/>
      <c r="V25" s="63"/>
      <c r="W25" s="61"/>
      <c r="X25" s="61"/>
      <c r="Y25" s="61"/>
      <c r="Z25" s="61"/>
      <c r="AA25" s="64"/>
      <c r="AB25" s="60"/>
      <c r="AC25" s="61"/>
      <c r="AD25" s="61"/>
      <c r="AE25" s="61"/>
      <c r="AF25" s="61"/>
      <c r="AG25" s="65"/>
      <c r="AH25" s="65"/>
      <c r="AI25" s="65"/>
      <c r="AJ25" s="65"/>
      <c r="AK25" s="65"/>
      <c r="AL25" s="61"/>
      <c r="AM25" s="61"/>
      <c r="AN25" s="72"/>
      <c r="AO25" s="72"/>
      <c r="AP25" s="72"/>
      <c r="AQ25" s="148"/>
      <c r="AR25" s="148"/>
      <c r="AS25" s="61"/>
      <c r="AT25" s="61"/>
      <c r="AU25" s="61"/>
      <c r="AV25" s="66"/>
      <c r="AW25" s="66"/>
      <c r="AX25" s="66"/>
      <c r="AY25" s="66"/>
      <c r="AZ25" s="66"/>
      <c r="BA25" s="61"/>
      <c r="BB25" s="61"/>
      <c r="BC25" s="61"/>
      <c r="BD25" s="61"/>
      <c r="BE25" s="64"/>
      <c r="BF25" s="60"/>
      <c r="BG25" s="61"/>
      <c r="BH25" s="61"/>
      <c r="BI25" s="61"/>
      <c r="BJ25" s="61"/>
      <c r="BK25" s="67"/>
      <c r="BL25" s="67"/>
      <c r="BM25" s="67"/>
      <c r="BN25" s="67"/>
      <c r="BO25" s="67"/>
      <c r="BP25" s="61"/>
      <c r="BQ25" s="61"/>
      <c r="BR25" s="61"/>
      <c r="BS25" s="61"/>
      <c r="BT25" s="64"/>
    </row>
    <row r="26" spans="2:72" ht="18" customHeight="1" x14ac:dyDescent="0.25">
      <c r="B26" s="101" t="s">
        <v>87</v>
      </c>
      <c r="C26" s="99" t="s">
        <v>61</v>
      </c>
      <c r="D26" s="103" t="s">
        <v>49</v>
      </c>
      <c r="E26" s="52">
        <v>3</v>
      </c>
      <c r="F26" s="53">
        <v>3</v>
      </c>
      <c r="G26" s="54">
        <v>0</v>
      </c>
      <c r="H26" s="55"/>
      <c r="I26" s="56">
        <v>44982</v>
      </c>
      <c r="J26" s="56">
        <v>44985</v>
      </c>
      <c r="K26" s="58">
        <f t="shared" si="6"/>
        <v>4</v>
      </c>
      <c r="L26" s="59">
        <f t="shared" si="0"/>
        <v>1</v>
      </c>
      <c r="M26" s="60"/>
      <c r="N26" s="61"/>
      <c r="O26" s="61"/>
      <c r="P26" s="61"/>
      <c r="Q26" s="61"/>
      <c r="R26" s="63"/>
      <c r="S26" s="63"/>
      <c r="T26" s="63"/>
      <c r="U26" s="63"/>
      <c r="V26" s="63"/>
      <c r="W26" s="61"/>
      <c r="X26" s="61"/>
      <c r="Y26" s="61"/>
      <c r="Z26" s="61"/>
      <c r="AA26" s="64"/>
      <c r="AB26" s="60"/>
      <c r="AC26" s="61"/>
      <c r="AD26" s="61"/>
      <c r="AE26" s="61"/>
      <c r="AF26" s="61"/>
      <c r="AG26" s="65"/>
      <c r="AH26" s="65"/>
      <c r="AI26" s="65"/>
      <c r="AJ26" s="65"/>
      <c r="AK26" s="65"/>
      <c r="AL26" s="61"/>
      <c r="AM26" s="61"/>
      <c r="AN26" s="61"/>
      <c r="AO26" s="61"/>
      <c r="AP26" s="72"/>
      <c r="AQ26" s="148"/>
      <c r="AR26" s="148"/>
      <c r="AS26" s="61"/>
      <c r="AT26" s="61"/>
      <c r="AU26" s="61"/>
      <c r="AV26" s="66"/>
      <c r="AW26" s="66"/>
      <c r="AX26" s="66"/>
      <c r="AY26" s="66"/>
      <c r="AZ26" s="66"/>
      <c r="BA26" s="61"/>
      <c r="BB26" s="61"/>
      <c r="BC26" s="61"/>
      <c r="BD26" s="61"/>
      <c r="BE26" s="64"/>
      <c r="BF26" s="60"/>
      <c r="BG26" s="61"/>
      <c r="BH26" s="61"/>
      <c r="BI26" s="61"/>
      <c r="BJ26" s="61"/>
      <c r="BK26" s="67"/>
      <c r="BL26" s="67"/>
      <c r="BM26" s="67"/>
      <c r="BN26" s="67"/>
      <c r="BO26" s="67"/>
      <c r="BP26" s="61"/>
      <c r="BQ26" s="61"/>
      <c r="BR26" s="61"/>
      <c r="BS26" s="61"/>
      <c r="BT26" s="64"/>
    </row>
    <row r="27" spans="2:72" ht="18" customHeight="1" x14ac:dyDescent="0.25">
      <c r="B27" s="101" t="s">
        <v>88</v>
      </c>
      <c r="C27" s="99" t="s">
        <v>79</v>
      </c>
      <c r="D27" s="103" t="s">
        <v>50</v>
      </c>
      <c r="E27" s="52">
        <v>4</v>
      </c>
      <c r="F27" s="53">
        <v>4</v>
      </c>
      <c r="G27" s="54">
        <v>0</v>
      </c>
      <c r="H27" s="55"/>
      <c r="I27" s="56">
        <v>44990</v>
      </c>
      <c r="J27" s="56">
        <v>44993</v>
      </c>
      <c r="K27" s="58">
        <f t="shared" si="6"/>
        <v>4</v>
      </c>
      <c r="L27" s="59">
        <f t="shared" si="0"/>
        <v>1</v>
      </c>
      <c r="M27" s="60"/>
      <c r="N27" s="61"/>
      <c r="O27" s="61"/>
      <c r="P27" s="61"/>
      <c r="Q27" s="61"/>
      <c r="R27" s="63"/>
      <c r="S27" s="63"/>
      <c r="T27" s="63"/>
      <c r="U27" s="63"/>
      <c r="V27" s="63"/>
      <c r="W27" s="61"/>
      <c r="X27" s="61"/>
      <c r="Y27" s="61"/>
      <c r="Z27" s="61"/>
      <c r="AA27" s="64"/>
      <c r="AB27" s="60"/>
      <c r="AC27" s="61"/>
      <c r="AD27" s="61"/>
      <c r="AE27" s="61"/>
      <c r="AF27" s="61"/>
      <c r="AG27" s="65"/>
      <c r="AH27" s="65"/>
      <c r="AI27" s="65"/>
      <c r="AJ27" s="65"/>
      <c r="AK27" s="65"/>
      <c r="AL27" s="61"/>
      <c r="AM27" s="61"/>
      <c r="AN27" s="61"/>
      <c r="AO27" s="61"/>
      <c r="AP27" s="64"/>
      <c r="AQ27" s="60"/>
      <c r="AR27" s="61"/>
      <c r="AS27" s="61"/>
      <c r="AT27" s="61"/>
      <c r="AU27" s="148"/>
      <c r="AV27" s="148"/>
      <c r="AW27" s="148"/>
      <c r="AX27" s="148"/>
      <c r="AY27" s="66"/>
      <c r="AZ27" s="66"/>
      <c r="BA27" s="61"/>
      <c r="BB27" s="61"/>
      <c r="BC27" s="61"/>
      <c r="BD27" s="61"/>
      <c r="BE27" s="64"/>
      <c r="BF27" s="60"/>
      <c r="BG27" s="61"/>
      <c r="BH27" s="61"/>
      <c r="BI27" s="61"/>
      <c r="BJ27" s="61"/>
      <c r="BK27" s="67"/>
      <c r="BL27" s="67"/>
      <c r="BM27" s="67"/>
      <c r="BN27" s="67"/>
      <c r="BO27" s="67"/>
      <c r="BP27" s="61"/>
      <c r="BQ27" s="61"/>
      <c r="BR27" s="61"/>
      <c r="BS27" s="61"/>
      <c r="BT27" s="64"/>
    </row>
    <row r="28" spans="2:72" ht="15.75" customHeight="1" x14ac:dyDescent="0.25">
      <c r="B28" s="51">
        <v>3</v>
      </c>
      <c r="C28" s="102" t="s">
        <v>68</v>
      </c>
      <c r="D28" s="68"/>
      <c r="E28" s="40">
        <f>SUM(E29:E36)</f>
        <v>41</v>
      </c>
      <c r="F28" s="41">
        <f>SUM(F29:F36)</f>
        <v>41</v>
      </c>
      <c r="G28" s="42">
        <f>SUM(G29:G35)</f>
        <v>0</v>
      </c>
      <c r="H28" s="69"/>
      <c r="I28" s="70"/>
      <c r="J28" s="71"/>
      <c r="K28" s="71"/>
      <c r="L28" s="47">
        <f t="shared" si="0"/>
        <v>1</v>
      </c>
      <c r="M28" s="48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50"/>
      <c r="AB28" s="48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50"/>
      <c r="AQ28" s="48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50"/>
      <c r="BF28" s="48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50"/>
    </row>
    <row r="29" spans="2:72" ht="15.75" customHeight="1" x14ac:dyDescent="0.25">
      <c r="B29" s="101" t="s">
        <v>96</v>
      </c>
      <c r="C29" s="99" t="s">
        <v>62</v>
      </c>
      <c r="D29" s="100" t="s">
        <v>48</v>
      </c>
      <c r="E29" s="52">
        <v>5</v>
      </c>
      <c r="F29" s="53">
        <v>5</v>
      </c>
      <c r="G29" s="54">
        <f t="shared" ref="G29:G33" si="7">E29-F29</f>
        <v>0</v>
      </c>
      <c r="H29" s="55"/>
      <c r="I29" s="109">
        <v>44988</v>
      </c>
      <c r="J29" s="56">
        <v>44992</v>
      </c>
      <c r="K29" s="58">
        <f t="shared" ref="K29:K36" si="8">J29-I29+1</f>
        <v>5</v>
      </c>
      <c r="L29" s="59">
        <f t="shared" si="0"/>
        <v>1</v>
      </c>
      <c r="M29" s="60"/>
      <c r="N29" s="61"/>
      <c r="O29" s="61"/>
      <c r="P29" s="61"/>
      <c r="Q29" s="61"/>
      <c r="R29" s="63"/>
      <c r="S29" s="63"/>
      <c r="T29" s="63"/>
      <c r="U29" s="63"/>
      <c r="V29" s="63"/>
      <c r="W29" s="61"/>
      <c r="X29" s="61"/>
      <c r="Y29" s="61"/>
      <c r="Z29" s="61"/>
      <c r="AA29" s="64"/>
      <c r="AB29" s="60"/>
      <c r="AC29" s="61"/>
      <c r="AD29" s="61"/>
      <c r="AE29" s="61"/>
      <c r="AF29" s="61"/>
      <c r="AG29" s="65"/>
      <c r="AH29" s="65"/>
      <c r="AI29" s="65"/>
      <c r="AJ29" s="65"/>
      <c r="AK29" s="65"/>
      <c r="AL29" s="61"/>
      <c r="AM29" s="61"/>
      <c r="AN29" s="61"/>
      <c r="AO29" s="61"/>
      <c r="AP29" s="64"/>
      <c r="AQ29" s="60"/>
      <c r="AR29" s="61"/>
      <c r="AS29" s="61"/>
      <c r="AT29" s="61"/>
      <c r="AU29" s="148"/>
      <c r="AV29" s="148"/>
      <c r="AW29" s="148"/>
      <c r="AX29" s="66"/>
      <c r="AY29" s="66"/>
      <c r="AZ29" s="66"/>
      <c r="BA29" s="61"/>
      <c r="BB29" s="61"/>
      <c r="BC29" s="61"/>
      <c r="BD29" s="61"/>
      <c r="BE29" s="64"/>
      <c r="BF29" s="60"/>
      <c r="BG29" s="61"/>
      <c r="BH29" s="61"/>
      <c r="BI29" s="61"/>
      <c r="BJ29" s="61"/>
      <c r="BK29" s="67"/>
      <c r="BL29" s="67"/>
      <c r="BM29" s="67"/>
      <c r="BN29" s="67"/>
      <c r="BO29" s="67"/>
      <c r="BP29" s="61"/>
      <c r="BQ29" s="61"/>
      <c r="BR29" s="61"/>
      <c r="BS29" s="61"/>
      <c r="BT29" s="64"/>
    </row>
    <row r="30" spans="2:72" ht="15.75" customHeight="1" x14ac:dyDescent="0.25">
      <c r="B30" s="51">
        <v>3.2</v>
      </c>
      <c r="C30" s="99" t="s">
        <v>74</v>
      </c>
      <c r="D30" s="100" t="s">
        <v>49</v>
      </c>
      <c r="E30" s="52">
        <v>3</v>
      </c>
      <c r="F30" s="53">
        <v>3</v>
      </c>
      <c r="G30" s="54">
        <f t="shared" si="7"/>
        <v>0</v>
      </c>
      <c r="H30" s="55"/>
      <c r="I30" s="56">
        <v>44992</v>
      </c>
      <c r="J30" s="56">
        <v>44995</v>
      </c>
      <c r="K30" s="58">
        <f t="shared" si="8"/>
        <v>4</v>
      </c>
      <c r="L30" s="59">
        <f t="shared" si="0"/>
        <v>1</v>
      </c>
      <c r="M30" s="60"/>
      <c r="N30" s="61"/>
      <c r="O30" s="61"/>
      <c r="P30" s="61"/>
      <c r="Q30" s="61"/>
      <c r="R30" s="63"/>
      <c r="S30" s="63"/>
      <c r="T30" s="63"/>
      <c r="U30" s="63"/>
      <c r="V30" s="63"/>
      <c r="W30" s="61"/>
      <c r="X30" s="61"/>
      <c r="Y30" s="61"/>
      <c r="Z30" s="61"/>
      <c r="AA30" s="64"/>
      <c r="AB30" s="60"/>
      <c r="AC30" s="61"/>
      <c r="AD30" s="61"/>
      <c r="AE30" s="61"/>
      <c r="AF30" s="61"/>
      <c r="AG30" s="65"/>
      <c r="AH30" s="65"/>
      <c r="AI30" s="65"/>
      <c r="AJ30" s="65"/>
      <c r="AK30" s="65"/>
      <c r="AL30" s="61"/>
      <c r="AM30" s="61"/>
      <c r="AN30" s="61"/>
      <c r="AO30" s="61"/>
      <c r="AP30" s="64"/>
      <c r="AQ30" s="60"/>
      <c r="AR30" s="61"/>
      <c r="AS30" s="61"/>
      <c r="AT30" s="61"/>
      <c r="AU30" s="61"/>
      <c r="AV30" s="66"/>
      <c r="AW30" s="148"/>
      <c r="AX30" s="148"/>
      <c r="AY30" s="148"/>
      <c r="AZ30" s="148"/>
      <c r="BA30" s="61"/>
      <c r="BB30" s="61"/>
      <c r="BC30" s="61"/>
      <c r="BD30" s="61"/>
      <c r="BE30" s="64"/>
      <c r="BF30" s="60"/>
      <c r="BG30" s="61"/>
      <c r="BH30" s="61"/>
      <c r="BI30" s="61"/>
      <c r="BJ30" s="61"/>
      <c r="BK30" s="67"/>
      <c r="BL30" s="67"/>
      <c r="BM30" s="67"/>
      <c r="BN30" s="67"/>
      <c r="BO30" s="67"/>
      <c r="BP30" s="61"/>
      <c r="BQ30" s="61"/>
      <c r="BR30" s="61"/>
      <c r="BS30" s="61"/>
      <c r="BT30" s="64"/>
    </row>
    <row r="31" spans="2:72" ht="15.75" customHeight="1" x14ac:dyDescent="0.25">
      <c r="B31" s="101" t="s">
        <v>90</v>
      </c>
      <c r="C31" s="99" t="s">
        <v>76</v>
      </c>
      <c r="D31" s="103" t="s">
        <v>50</v>
      </c>
      <c r="E31" s="52">
        <v>6</v>
      </c>
      <c r="F31" s="53">
        <v>6</v>
      </c>
      <c r="G31" s="54">
        <v>0</v>
      </c>
      <c r="H31" s="55"/>
      <c r="I31" s="56">
        <v>44993</v>
      </c>
      <c r="J31" s="56">
        <v>44998</v>
      </c>
      <c r="K31" s="58">
        <f t="shared" si="8"/>
        <v>6</v>
      </c>
      <c r="L31" s="59">
        <f t="shared" si="0"/>
        <v>1</v>
      </c>
      <c r="M31" s="60"/>
      <c r="N31" s="61"/>
      <c r="O31" s="61"/>
      <c r="P31" s="61"/>
      <c r="Q31" s="61"/>
      <c r="R31" s="63"/>
      <c r="S31" s="63"/>
      <c r="T31" s="63"/>
      <c r="U31" s="63"/>
      <c r="V31" s="63"/>
      <c r="W31" s="61"/>
      <c r="X31" s="61"/>
      <c r="Y31" s="61"/>
      <c r="Z31" s="61"/>
      <c r="AA31" s="64"/>
      <c r="AB31" s="60"/>
      <c r="AC31" s="61"/>
      <c r="AD31" s="61"/>
      <c r="AE31" s="61"/>
      <c r="AF31" s="61"/>
      <c r="AG31" s="65"/>
      <c r="AH31" s="65"/>
      <c r="AI31" s="65"/>
      <c r="AJ31" s="65"/>
      <c r="AK31" s="65"/>
      <c r="AL31" s="61"/>
      <c r="AM31" s="61"/>
      <c r="AN31" s="61"/>
      <c r="AO31" s="61"/>
      <c r="AP31" s="64"/>
      <c r="AQ31" s="60"/>
      <c r="AR31" s="61"/>
      <c r="AS31" s="61"/>
      <c r="AT31" s="61"/>
      <c r="AU31" s="61"/>
      <c r="AV31" s="66"/>
      <c r="AW31" s="66"/>
      <c r="AX31" s="148"/>
      <c r="AY31" s="148"/>
      <c r="AZ31" s="148"/>
      <c r="BA31" s="148"/>
      <c r="BB31" s="61"/>
      <c r="BC31" s="61"/>
      <c r="BD31" s="61"/>
      <c r="BE31" s="64"/>
      <c r="BF31" s="60"/>
      <c r="BG31" s="61"/>
      <c r="BH31" s="61"/>
      <c r="BI31" s="61"/>
      <c r="BJ31" s="61"/>
      <c r="BK31" s="67"/>
      <c r="BL31" s="67"/>
      <c r="BM31" s="67"/>
      <c r="BN31" s="67"/>
      <c r="BO31" s="67"/>
      <c r="BP31" s="61"/>
      <c r="BQ31" s="61"/>
      <c r="BR31" s="61"/>
      <c r="BS31" s="61"/>
      <c r="BT31" s="64"/>
    </row>
    <row r="32" spans="2:72" ht="15.75" customHeight="1" x14ac:dyDescent="0.25">
      <c r="B32" s="101" t="s">
        <v>91</v>
      </c>
      <c r="C32" s="99" t="s">
        <v>63</v>
      </c>
      <c r="D32" s="100" t="s">
        <v>48</v>
      </c>
      <c r="E32" s="52">
        <v>8</v>
      </c>
      <c r="F32" s="53">
        <v>8</v>
      </c>
      <c r="G32" s="54">
        <f t="shared" si="7"/>
        <v>0</v>
      </c>
      <c r="H32" s="55"/>
      <c r="I32" s="56">
        <v>44996</v>
      </c>
      <c r="J32" s="56">
        <v>45001</v>
      </c>
      <c r="K32" s="58">
        <f t="shared" si="8"/>
        <v>6</v>
      </c>
      <c r="L32" s="59">
        <f t="shared" si="0"/>
        <v>1</v>
      </c>
      <c r="M32" s="60"/>
      <c r="N32" s="61"/>
      <c r="O32" s="61"/>
      <c r="P32" s="61"/>
      <c r="Q32" s="61"/>
      <c r="R32" s="63"/>
      <c r="S32" s="63"/>
      <c r="T32" s="63"/>
      <c r="U32" s="63"/>
      <c r="V32" s="63"/>
      <c r="W32" s="61"/>
      <c r="X32" s="61"/>
      <c r="Y32" s="61"/>
      <c r="Z32" s="61"/>
      <c r="AA32" s="64"/>
      <c r="AB32" s="60"/>
      <c r="AC32" s="61"/>
      <c r="AD32" s="61"/>
      <c r="AE32" s="61"/>
      <c r="AF32" s="61"/>
      <c r="AG32" s="65"/>
      <c r="AH32" s="65"/>
      <c r="AI32" s="65"/>
      <c r="AJ32" s="65"/>
      <c r="AK32" s="65"/>
      <c r="AL32" s="61"/>
      <c r="AM32" s="61"/>
      <c r="AN32" s="61"/>
      <c r="AO32" s="61"/>
      <c r="AP32" s="64"/>
      <c r="AQ32" s="60"/>
      <c r="AR32" s="61"/>
      <c r="AS32" s="61"/>
      <c r="AT32" s="61"/>
      <c r="AU32" s="61"/>
      <c r="AV32" s="66"/>
      <c r="AW32" s="66"/>
      <c r="AX32" s="66"/>
      <c r="AY32" s="66"/>
      <c r="AZ32" s="148"/>
      <c r="BA32" s="148"/>
      <c r="BB32" s="148"/>
      <c r="BC32" s="148"/>
      <c r="BD32" s="148"/>
      <c r="BE32" s="64"/>
      <c r="BF32" s="60"/>
      <c r="BG32" s="61"/>
      <c r="BH32" s="61"/>
      <c r="BI32" s="61"/>
      <c r="BJ32" s="61"/>
      <c r="BK32" s="67"/>
      <c r="BL32" s="67"/>
      <c r="BM32" s="67"/>
      <c r="BN32" s="67"/>
      <c r="BO32" s="67"/>
      <c r="BP32" s="61"/>
      <c r="BQ32" s="61"/>
      <c r="BR32" s="61"/>
      <c r="BS32" s="61"/>
      <c r="BT32" s="64"/>
    </row>
    <row r="33" spans="2:74" ht="15.75" customHeight="1" x14ac:dyDescent="0.25">
      <c r="B33" s="101" t="s">
        <v>92</v>
      </c>
      <c r="C33" s="99" t="s">
        <v>64</v>
      </c>
      <c r="D33" s="100" t="s">
        <v>49</v>
      </c>
      <c r="E33" s="52">
        <v>4</v>
      </c>
      <c r="F33" s="53">
        <v>4</v>
      </c>
      <c r="G33" s="54">
        <f t="shared" si="7"/>
        <v>0</v>
      </c>
      <c r="H33" s="55"/>
      <c r="I33" s="56">
        <v>44996</v>
      </c>
      <c r="J33" s="56">
        <v>44998</v>
      </c>
      <c r="K33" s="58">
        <f t="shared" si="8"/>
        <v>3</v>
      </c>
      <c r="L33" s="59">
        <f t="shared" si="0"/>
        <v>1</v>
      </c>
      <c r="M33" s="60"/>
      <c r="N33" s="61"/>
      <c r="O33" s="61"/>
      <c r="P33" s="61"/>
      <c r="Q33" s="61"/>
      <c r="R33" s="63"/>
      <c r="S33" s="63"/>
      <c r="T33" s="63"/>
      <c r="U33" s="63"/>
      <c r="V33" s="63"/>
      <c r="W33" s="61"/>
      <c r="X33" s="61"/>
      <c r="Y33" s="61"/>
      <c r="Z33" s="61"/>
      <c r="AA33" s="64"/>
      <c r="AB33" s="60"/>
      <c r="AC33" s="61"/>
      <c r="AD33" s="61"/>
      <c r="AE33" s="61"/>
      <c r="AF33" s="61"/>
      <c r="AG33" s="65"/>
      <c r="AH33" s="65"/>
      <c r="AI33" s="65"/>
      <c r="AJ33" s="65"/>
      <c r="AK33" s="65"/>
      <c r="AL33" s="61"/>
      <c r="AM33" s="61"/>
      <c r="AN33" s="61"/>
      <c r="AO33" s="61"/>
      <c r="AP33" s="64"/>
      <c r="AQ33" s="60"/>
      <c r="AR33" s="61"/>
      <c r="AS33" s="61"/>
      <c r="AT33" s="61"/>
      <c r="AU33" s="61"/>
      <c r="AV33" s="66"/>
      <c r="AW33" s="66"/>
      <c r="AX33" s="66"/>
      <c r="AY33" s="66"/>
      <c r="AZ33" s="148"/>
      <c r="BA33" s="148"/>
      <c r="BB33" s="61"/>
      <c r="BC33" s="61"/>
      <c r="BD33" s="61"/>
      <c r="BE33" s="64"/>
      <c r="BF33" s="60"/>
      <c r="BG33" s="61"/>
      <c r="BH33" s="61"/>
      <c r="BI33" s="61"/>
      <c r="BJ33" s="61"/>
      <c r="BK33" s="67"/>
      <c r="BL33" s="67"/>
      <c r="BM33" s="67"/>
      <c r="BN33" s="67"/>
      <c r="BO33" s="67"/>
      <c r="BP33" s="61"/>
      <c r="BQ33" s="61"/>
      <c r="BR33" s="61"/>
      <c r="BS33" s="61"/>
      <c r="BT33" s="64"/>
    </row>
    <row r="34" spans="2:74" ht="15.75" customHeight="1" x14ac:dyDescent="0.25">
      <c r="B34" s="101" t="s">
        <v>93</v>
      </c>
      <c r="C34" s="99" t="s">
        <v>76</v>
      </c>
      <c r="D34" s="103" t="s">
        <v>50</v>
      </c>
      <c r="E34" s="52">
        <v>5</v>
      </c>
      <c r="F34" s="53">
        <v>5</v>
      </c>
      <c r="G34" s="54">
        <v>0</v>
      </c>
      <c r="H34" s="55"/>
      <c r="I34" s="56">
        <v>44998</v>
      </c>
      <c r="J34" s="56">
        <v>45001</v>
      </c>
      <c r="K34" s="58">
        <f t="shared" si="8"/>
        <v>4</v>
      </c>
      <c r="L34" s="59">
        <f t="shared" si="0"/>
        <v>1</v>
      </c>
      <c r="M34" s="60"/>
      <c r="N34" s="61"/>
      <c r="O34" s="61"/>
      <c r="P34" s="61"/>
      <c r="Q34" s="61"/>
      <c r="R34" s="63"/>
      <c r="S34" s="63"/>
      <c r="T34" s="63"/>
      <c r="U34" s="63"/>
      <c r="V34" s="63"/>
      <c r="W34" s="61"/>
      <c r="X34" s="61"/>
      <c r="Y34" s="61"/>
      <c r="Z34" s="61"/>
      <c r="AA34" s="64"/>
      <c r="AB34" s="60"/>
      <c r="AC34" s="61"/>
      <c r="AD34" s="61"/>
      <c r="AE34" s="61"/>
      <c r="AF34" s="61"/>
      <c r="AG34" s="65"/>
      <c r="AH34" s="65"/>
      <c r="AI34" s="65"/>
      <c r="AJ34" s="65"/>
      <c r="AK34" s="65"/>
      <c r="AL34" s="61"/>
      <c r="AM34" s="61"/>
      <c r="AN34" s="61"/>
      <c r="AO34" s="61"/>
      <c r="AP34" s="64"/>
      <c r="AQ34" s="60"/>
      <c r="AR34" s="61"/>
      <c r="AS34" s="61"/>
      <c r="AT34" s="61"/>
      <c r="AU34" s="61"/>
      <c r="AV34" s="66"/>
      <c r="AW34" s="66"/>
      <c r="AX34" s="66"/>
      <c r="AY34" s="66"/>
      <c r="AZ34" s="66"/>
      <c r="BA34" s="148"/>
      <c r="BB34" s="148"/>
      <c r="BC34" s="148"/>
      <c r="BD34" s="148"/>
      <c r="BE34" s="64"/>
      <c r="BF34" s="60"/>
      <c r="BG34" s="61"/>
      <c r="BH34" s="61"/>
      <c r="BI34" s="61"/>
      <c r="BJ34" s="61"/>
      <c r="BK34" s="67"/>
      <c r="BL34" s="67"/>
      <c r="BM34" s="67"/>
      <c r="BN34" s="67"/>
      <c r="BO34" s="67"/>
      <c r="BP34" s="61"/>
      <c r="BQ34" s="61"/>
      <c r="BR34" s="61"/>
      <c r="BS34" s="61"/>
      <c r="BT34" s="64"/>
    </row>
    <row r="35" spans="2:74" ht="15.75" customHeight="1" x14ac:dyDescent="0.25">
      <c r="B35" s="101" t="s">
        <v>94</v>
      </c>
      <c r="C35" s="99" t="s">
        <v>82</v>
      </c>
      <c r="D35" s="103" t="s">
        <v>50</v>
      </c>
      <c r="E35" s="52">
        <v>7</v>
      </c>
      <c r="F35" s="53">
        <v>7</v>
      </c>
      <c r="G35" s="54">
        <v>0</v>
      </c>
      <c r="H35" s="55"/>
      <c r="I35" s="56">
        <v>45002</v>
      </c>
      <c r="J35" s="56">
        <v>45006</v>
      </c>
      <c r="K35" s="58">
        <f t="shared" si="8"/>
        <v>5</v>
      </c>
      <c r="L35" s="59">
        <f t="shared" si="0"/>
        <v>1</v>
      </c>
      <c r="M35" s="60"/>
      <c r="N35" s="61"/>
      <c r="O35" s="61"/>
      <c r="P35" s="61"/>
      <c r="Q35" s="61"/>
      <c r="R35" s="63"/>
      <c r="S35" s="63"/>
      <c r="T35" s="63"/>
      <c r="U35" s="63"/>
      <c r="V35" s="63"/>
      <c r="W35" s="61"/>
      <c r="X35" s="61"/>
      <c r="Y35" s="61"/>
      <c r="Z35" s="61"/>
      <c r="AA35" s="64"/>
      <c r="AB35" s="60"/>
      <c r="AC35" s="61"/>
      <c r="AD35" s="61"/>
      <c r="AE35" s="61"/>
      <c r="AF35" s="61"/>
      <c r="AG35" s="65"/>
      <c r="AH35" s="65"/>
      <c r="AI35" s="65"/>
      <c r="AJ35" s="65"/>
      <c r="AK35" s="65"/>
      <c r="AL35" s="61"/>
      <c r="AM35" s="61"/>
      <c r="AN35" s="61"/>
      <c r="AO35" s="61"/>
      <c r="AP35" s="64"/>
      <c r="AQ35" s="60"/>
      <c r="AR35" s="61"/>
      <c r="AS35" s="61"/>
      <c r="AT35" s="61"/>
      <c r="AU35" s="61"/>
      <c r="AV35" s="66"/>
      <c r="AW35" s="66"/>
      <c r="AX35" s="66"/>
      <c r="AY35" s="66"/>
      <c r="AZ35" s="66"/>
      <c r="BA35" s="61"/>
      <c r="BB35" s="61"/>
      <c r="BC35" s="61"/>
      <c r="BD35" s="61"/>
      <c r="BE35" s="148"/>
      <c r="BF35" s="149"/>
      <c r="BG35" s="149"/>
      <c r="BH35" s="61"/>
      <c r="BI35" s="61"/>
      <c r="BJ35" s="61"/>
      <c r="BK35" s="67"/>
      <c r="BL35" s="67"/>
      <c r="BM35" s="67"/>
      <c r="BN35" s="67"/>
      <c r="BO35" s="67"/>
      <c r="BP35" s="61"/>
      <c r="BQ35" s="61"/>
      <c r="BR35" s="61"/>
      <c r="BS35" s="61"/>
      <c r="BT35" s="64"/>
    </row>
    <row r="36" spans="2:74" ht="16.5" customHeight="1" thickBot="1" x14ac:dyDescent="0.3">
      <c r="B36" s="107" t="s">
        <v>95</v>
      </c>
      <c r="C36" s="105" t="s">
        <v>81</v>
      </c>
      <c r="D36" s="106" t="s">
        <v>49</v>
      </c>
      <c r="E36" s="73">
        <v>3</v>
      </c>
      <c r="F36" s="74">
        <v>3</v>
      </c>
      <c r="G36" s="75">
        <f t="shared" ref="G36" si="9">E36-F36</f>
        <v>0</v>
      </c>
      <c r="H36" s="76"/>
      <c r="I36" s="56">
        <v>45002</v>
      </c>
      <c r="J36" s="56">
        <v>45005</v>
      </c>
      <c r="K36" s="77">
        <f t="shared" si="8"/>
        <v>4</v>
      </c>
      <c r="L36" s="78">
        <f t="shared" si="0"/>
        <v>1</v>
      </c>
      <c r="M36" s="79"/>
      <c r="N36" s="80"/>
      <c r="O36" s="80"/>
      <c r="P36" s="80"/>
      <c r="Q36" s="80"/>
      <c r="R36" s="81"/>
      <c r="S36" s="81"/>
      <c r="T36" s="81"/>
      <c r="U36" s="81"/>
      <c r="V36" s="81"/>
      <c r="W36" s="80"/>
      <c r="X36" s="80"/>
      <c r="Y36" s="80"/>
      <c r="Z36" s="80"/>
      <c r="AA36" s="82"/>
      <c r="AB36" s="79"/>
      <c r="AC36" s="80"/>
      <c r="AD36" s="80"/>
      <c r="AE36" s="80"/>
      <c r="AF36" s="80"/>
      <c r="AG36" s="83"/>
      <c r="AH36" s="83"/>
      <c r="AI36" s="83"/>
      <c r="AJ36" s="83"/>
      <c r="AK36" s="83"/>
      <c r="AL36" s="80"/>
      <c r="AM36" s="80"/>
      <c r="AN36" s="80"/>
      <c r="AO36" s="80"/>
      <c r="AP36" s="82"/>
      <c r="AQ36" s="79"/>
      <c r="AR36" s="80"/>
      <c r="AS36" s="80"/>
      <c r="AT36" s="80"/>
      <c r="AU36" s="80"/>
      <c r="AV36" s="84"/>
      <c r="AW36" s="84"/>
      <c r="AX36" s="84"/>
      <c r="AY36" s="84"/>
      <c r="AZ36" s="84"/>
      <c r="BA36" s="80"/>
      <c r="BB36" s="80"/>
      <c r="BC36" s="80"/>
      <c r="BD36" s="80"/>
      <c r="BE36" s="148"/>
      <c r="BF36" s="149"/>
      <c r="BG36" s="80"/>
      <c r="BH36" s="80"/>
      <c r="BI36" s="80"/>
      <c r="BJ36" s="80"/>
      <c r="BK36" s="85"/>
      <c r="BL36" s="85"/>
      <c r="BM36" s="85"/>
      <c r="BN36" s="85"/>
      <c r="BO36" s="85"/>
      <c r="BP36" s="80"/>
      <c r="BQ36" s="80"/>
      <c r="BR36" s="80"/>
      <c r="BS36" s="80"/>
      <c r="BT36" s="82"/>
    </row>
    <row r="37" spans="2:74" ht="18" customHeight="1" x14ac:dyDescent="0.25">
      <c r="E37" s="86" t="s">
        <v>27</v>
      </c>
      <c r="F37" s="86" t="s">
        <v>28</v>
      </c>
      <c r="G37" s="86" t="s">
        <v>29</v>
      </c>
      <c r="H37" s="86" t="s">
        <v>35</v>
      </c>
      <c r="I37" s="86" t="s">
        <v>36</v>
      </c>
    </row>
    <row r="38" spans="2:74" ht="18" customHeight="1" x14ac:dyDescent="0.25">
      <c r="C38" s="108" t="s">
        <v>37</v>
      </c>
      <c r="D38" s="87" t="s">
        <v>38</v>
      </c>
      <c r="E38" s="88">
        <f>SUM(E11:E18,E20:E27,E29:E36)</f>
        <v>191</v>
      </c>
      <c r="F38" s="88">
        <f>SUM(F11:F18,F20:F27,F29:F36)</f>
        <v>191</v>
      </c>
      <c r="G38" s="88">
        <f>SUM(G11:G18,G20:G21,G29:G35,G36:G36)</f>
        <v>0</v>
      </c>
      <c r="H38" s="88">
        <v>60</v>
      </c>
      <c r="I38" s="88">
        <f>E38/H38</f>
        <v>3.1833333333333331</v>
      </c>
      <c r="L38" s="89" t="s">
        <v>39</v>
      </c>
      <c r="M38" s="90">
        <v>1</v>
      </c>
      <c r="N38" s="90">
        <v>2</v>
      </c>
      <c r="O38" s="90">
        <v>3</v>
      </c>
      <c r="P38" s="90">
        <v>4</v>
      </c>
      <c r="Q38" s="90">
        <v>5</v>
      </c>
      <c r="R38" s="90">
        <v>6</v>
      </c>
      <c r="S38" s="90">
        <v>7</v>
      </c>
      <c r="T38" s="90">
        <v>8</v>
      </c>
      <c r="U38" s="90">
        <v>9</v>
      </c>
      <c r="V38" s="90">
        <v>10</v>
      </c>
      <c r="W38" s="90">
        <v>11</v>
      </c>
      <c r="X38" s="90">
        <v>12</v>
      </c>
      <c r="Y38" s="90">
        <v>13</v>
      </c>
      <c r="Z38" s="90">
        <v>14</v>
      </c>
      <c r="AA38" s="90">
        <v>15</v>
      </c>
      <c r="AB38" s="90">
        <v>16</v>
      </c>
      <c r="AC38" s="90">
        <v>17</v>
      </c>
      <c r="AD38" s="90">
        <v>18</v>
      </c>
      <c r="AE38" s="90">
        <v>19</v>
      </c>
      <c r="AF38" s="90">
        <v>20</v>
      </c>
      <c r="AG38" s="90">
        <v>21</v>
      </c>
      <c r="AH38" s="90">
        <v>22</v>
      </c>
      <c r="AI38" s="90">
        <v>23</v>
      </c>
      <c r="AJ38" s="90">
        <v>24</v>
      </c>
      <c r="AK38" s="90">
        <v>25</v>
      </c>
      <c r="AL38" s="90">
        <v>26</v>
      </c>
      <c r="AM38" s="90">
        <v>27</v>
      </c>
      <c r="AN38" s="90">
        <v>28</v>
      </c>
      <c r="AO38" s="90">
        <v>29</v>
      </c>
      <c r="AP38" s="90">
        <v>30</v>
      </c>
      <c r="AQ38" s="90">
        <v>31</v>
      </c>
      <c r="AR38" s="90">
        <v>32</v>
      </c>
      <c r="AS38" s="90">
        <v>33</v>
      </c>
      <c r="AT38" s="90">
        <v>34</v>
      </c>
      <c r="AU38" s="90">
        <v>35</v>
      </c>
      <c r="AV38" s="90">
        <v>36</v>
      </c>
      <c r="AW38" s="90">
        <v>37</v>
      </c>
      <c r="AX38" s="90">
        <v>38</v>
      </c>
      <c r="AY38" s="90">
        <v>39</v>
      </c>
      <c r="AZ38" s="90">
        <v>40</v>
      </c>
      <c r="BA38" s="90">
        <v>41</v>
      </c>
      <c r="BB38" s="90">
        <v>42</v>
      </c>
      <c r="BC38" s="90">
        <v>43</v>
      </c>
      <c r="BD38" s="90">
        <v>44</v>
      </c>
      <c r="BE38" s="90">
        <v>45</v>
      </c>
      <c r="BF38" s="90">
        <v>46</v>
      </c>
      <c r="BG38" s="90">
        <v>47</v>
      </c>
      <c r="BH38" s="90">
        <v>48</v>
      </c>
      <c r="BI38" s="90">
        <v>49</v>
      </c>
      <c r="BJ38" s="90">
        <v>50</v>
      </c>
      <c r="BK38" s="90">
        <v>51</v>
      </c>
      <c r="BL38" s="90">
        <v>52</v>
      </c>
      <c r="BM38" s="90">
        <v>53</v>
      </c>
      <c r="BN38" s="90">
        <v>54</v>
      </c>
      <c r="BO38" s="90">
        <v>55</v>
      </c>
      <c r="BP38" s="90">
        <v>56</v>
      </c>
      <c r="BQ38" s="90">
        <v>57</v>
      </c>
      <c r="BR38" s="90">
        <v>58</v>
      </c>
      <c r="BS38" s="90">
        <v>59</v>
      </c>
      <c r="BT38" s="90">
        <v>60</v>
      </c>
      <c r="BV38" s="87" t="s">
        <v>38</v>
      </c>
    </row>
    <row r="39" spans="2:74" ht="18" customHeight="1" x14ac:dyDescent="0.25">
      <c r="H39" s="91" t="s">
        <v>40</v>
      </c>
      <c r="L39" s="89" t="s">
        <v>41</v>
      </c>
      <c r="M39" s="92">
        <f>E38</f>
        <v>191</v>
      </c>
      <c r="N39" s="93">
        <f>M39-I38</f>
        <v>187.81666666666666</v>
      </c>
      <c r="O39" s="93">
        <f>N39-I38</f>
        <v>184.63333333333333</v>
      </c>
      <c r="P39" s="93">
        <f>O39-I38</f>
        <v>181.45</v>
      </c>
      <c r="Q39" s="93">
        <f>P39-I38</f>
        <v>178.26666666666665</v>
      </c>
      <c r="R39" s="93">
        <f>Q39-I38</f>
        <v>175.08333333333331</v>
      </c>
      <c r="S39" s="93">
        <f>R39-I38</f>
        <v>171.89999999999998</v>
      </c>
      <c r="T39" s="93">
        <f>S39-I38</f>
        <v>168.71666666666664</v>
      </c>
      <c r="U39" s="93">
        <f>T39-I38</f>
        <v>165.5333333333333</v>
      </c>
      <c r="V39" s="93">
        <f>U39-I38</f>
        <v>162.34999999999997</v>
      </c>
      <c r="W39" s="93">
        <f>V39-I38</f>
        <v>159.16666666666663</v>
      </c>
      <c r="X39" s="93">
        <f>W39-I38</f>
        <v>155.98333333333329</v>
      </c>
      <c r="Y39" s="93">
        <f>X39-I38</f>
        <v>152.79999999999995</v>
      </c>
      <c r="Z39" s="93">
        <f>Y39-I38</f>
        <v>149.61666666666662</v>
      </c>
      <c r="AA39" s="93">
        <f>Z39-I38</f>
        <v>146.43333333333328</v>
      </c>
      <c r="AB39" s="93">
        <f>AA39-I38</f>
        <v>143.24999999999994</v>
      </c>
      <c r="AC39" s="93">
        <f>AB39-I38</f>
        <v>140.06666666666661</v>
      </c>
      <c r="AD39" s="93">
        <f>AC39-I38</f>
        <v>136.88333333333327</v>
      </c>
      <c r="AE39" s="93">
        <f>AD39-I38</f>
        <v>133.69999999999993</v>
      </c>
      <c r="AF39" s="93">
        <f>AE39-I38</f>
        <v>130.51666666666659</v>
      </c>
      <c r="AG39" s="93">
        <f>AF39-I38</f>
        <v>127.33333333333326</v>
      </c>
      <c r="AH39" s="93">
        <f>AG39-I38</f>
        <v>124.14999999999992</v>
      </c>
      <c r="AI39" s="93">
        <f>AH39-I38</f>
        <v>120.96666666666658</v>
      </c>
      <c r="AJ39" s="93">
        <f>AI39-I38</f>
        <v>117.78333333333325</v>
      </c>
      <c r="AK39" s="93">
        <f>AJ39-I38</f>
        <v>114.59999999999991</v>
      </c>
      <c r="AL39" s="93">
        <f>AK39-I38</f>
        <v>111.41666666666657</v>
      </c>
      <c r="AM39" s="93">
        <f>AL39-I38</f>
        <v>108.23333333333323</v>
      </c>
      <c r="AN39" s="93">
        <f>AM39-I38</f>
        <v>105.0499999999999</v>
      </c>
      <c r="AO39" s="93">
        <f>AN39-I38</f>
        <v>101.86666666666656</v>
      </c>
      <c r="AP39" s="93">
        <f>AO39-I38</f>
        <v>98.683333333333223</v>
      </c>
      <c r="AQ39" s="93">
        <f>AP39-I38</f>
        <v>95.499999999999886</v>
      </c>
      <c r="AR39" s="93">
        <f>AQ39-I38</f>
        <v>92.316666666666549</v>
      </c>
      <c r="AS39" s="93">
        <f>AR39-I38</f>
        <v>89.133333333333212</v>
      </c>
      <c r="AT39" s="93">
        <f>AS39-I38</f>
        <v>85.949999999999875</v>
      </c>
      <c r="AU39" s="93">
        <f>AT39-I38</f>
        <v>82.766666666666538</v>
      </c>
      <c r="AV39" s="93">
        <f>AU39-I38</f>
        <v>79.583333333333201</v>
      </c>
      <c r="AW39" s="93">
        <f>AV39-I38</f>
        <v>76.399999999999864</v>
      </c>
      <c r="AX39" s="93">
        <f>AW39-I38</f>
        <v>73.216666666666526</v>
      </c>
      <c r="AY39" s="93">
        <f>AX39-I38</f>
        <v>70.033333333333189</v>
      </c>
      <c r="AZ39" s="93">
        <f>AY39-I38</f>
        <v>66.849999999999852</v>
      </c>
      <c r="BA39" s="93">
        <f>AZ39-I38</f>
        <v>63.666666666666522</v>
      </c>
      <c r="BB39" s="93">
        <f>BA39-I38</f>
        <v>60.483333333333192</v>
      </c>
      <c r="BC39" s="93">
        <f>BB39-I38</f>
        <v>57.299999999999862</v>
      </c>
      <c r="BD39" s="93">
        <f>BC39-I38</f>
        <v>54.116666666666532</v>
      </c>
      <c r="BE39" s="93">
        <f>BD39-I38</f>
        <v>50.933333333333202</v>
      </c>
      <c r="BF39" s="93">
        <f>BE39-I38</f>
        <v>47.749999999999872</v>
      </c>
      <c r="BG39" s="93">
        <f>BF39-I38</f>
        <v>44.566666666666542</v>
      </c>
      <c r="BH39" s="93">
        <f>BG39-I38</f>
        <v>41.383333333333212</v>
      </c>
      <c r="BI39" s="93">
        <f>BH39-I38</f>
        <v>38.199999999999882</v>
      </c>
      <c r="BJ39" s="93">
        <f>BI39-I38</f>
        <v>35.016666666666552</v>
      </c>
      <c r="BK39" s="93">
        <f>BJ39-I38</f>
        <v>31.833333333333218</v>
      </c>
      <c r="BL39" s="93">
        <f>BK39-I38</f>
        <v>28.649999999999885</v>
      </c>
      <c r="BM39" s="93">
        <f>BL39-I38</f>
        <v>25.466666666666551</v>
      </c>
      <c r="BN39" s="93">
        <f>BM39-I38</f>
        <v>22.283333333333218</v>
      </c>
      <c r="BO39" s="93">
        <f>BN39-I38</f>
        <v>19.099999999999884</v>
      </c>
      <c r="BP39" s="93">
        <f>BO39-I38</f>
        <v>15.916666666666551</v>
      </c>
      <c r="BQ39" s="93">
        <f>BP39-I38</f>
        <v>12.733333333333217</v>
      </c>
      <c r="BR39" s="93">
        <f>BQ39-I38</f>
        <v>9.5499999999998835</v>
      </c>
      <c r="BS39" s="93">
        <f>BR39-I38</f>
        <v>6.3666666666665499</v>
      </c>
      <c r="BT39" s="93">
        <f>BS39-I38</f>
        <v>3.1833333333332168</v>
      </c>
      <c r="BV39" s="88"/>
    </row>
    <row r="40" spans="2:74" ht="18" customHeight="1" x14ac:dyDescent="0.25">
      <c r="L40" s="89" t="s">
        <v>27</v>
      </c>
      <c r="M40" s="92">
        <f>E38</f>
        <v>191</v>
      </c>
      <c r="N40" s="92">
        <f t="shared" ref="N40:BT40" si="10">M42</f>
        <v>183</v>
      </c>
      <c r="O40" s="92">
        <f t="shared" si="10"/>
        <v>163</v>
      </c>
      <c r="P40" s="92">
        <f t="shared" si="10"/>
        <v>133</v>
      </c>
      <c r="Q40" s="92">
        <f>P42</f>
        <v>93</v>
      </c>
      <c r="R40" s="92">
        <f t="shared" si="10"/>
        <v>73</v>
      </c>
      <c r="S40" s="92">
        <f t="shared" si="10"/>
        <v>62</v>
      </c>
      <c r="T40" s="92">
        <f t="shared" si="10"/>
        <v>46</v>
      </c>
      <c r="U40" s="92">
        <f t="shared" si="10"/>
        <v>4</v>
      </c>
      <c r="V40" s="92">
        <f t="shared" si="10"/>
        <v>-41</v>
      </c>
      <c r="W40" s="92">
        <f t="shared" si="10"/>
        <v>-61</v>
      </c>
      <c r="X40" s="92">
        <f t="shared" si="10"/>
        <v>-71</v>
      </c>
      <c r="Y40" s="92">
        <f>X42</f>
        <v>-87</v>
      </c>
      <c r="Z40" s="92">
        <f t="shared" si="10"/>
        <v>-111</v>
      </c>
      <c r="AA40" s="92">
        <f t="shared" si="10"/>
        <v>-159</v>
      </c>
      <c r="AB40" s="92">
        <f t="shared" si="10"/>
        <v>-179</v>
      </c>
      <c r="AC40" s="92">
        <f t="shared" si="10"/>
        <v>-183</v>
      </c>
      <c r="AD40" s="92">
        <f t="shared" si="10"/>
        <v>-188</v>
      </c>
      <c r="AE40" s="92">
        <f t="shared" si="10"/>
        <v>-192</v>
      </c>
      <c r="AF40" s="92">
        <f t="shared" si="10"/>
        <v>-200</v>
      </c>
      <c r="AG40" s="92">
        <f t="shared" si="10"/>
        <v>-208</v>
      </c>
      <c r="AH40" s="92">
        <f t="shared" si="10"/>
        <v>-213</v>
      </c>
      <c r="AI40" s="92">
        <f t="shared" si="10"/>
        <v>-218</v>
      </c>
      <c r="AJ40" s="92">
        <f t="shared" si="10"/>
        <v>-223</v>
      </c>
      <c r="AK40" s="92">
        <f t="shared" si="10"/>
        <v>-226</v>
      </c>
      <c r="AL40" s="92">
        <f t="shared" si="10"/>
        <v>-228</v>
      </c>
      <c r="AM40" s="92">
        <f t="shared" si="10"/>
        <v>-228</v>
      </c>
      <c r="AN40" s="92">
        <f t="shared" si="10"/>
        <v>-228</v>
      </c>
      <c r="AO40" s="92">
        <f t="shared" si="10"/>
        <v>-228</v>
      </c>
      <c r="AP40" s="92">
        <f t="shared" si="10"/>
        <v>-228</v>
      </c>
      <c r="AQ40" s="92">
        <f t="shared" si="10"/>
        <v>-228</v>
      </c>
      <c r="AR40" s="92">
        <f t="shared" si="10"/>
        <v>-228</v>
      </c>
      <c r="AS40" s="92">
        <f t="shared" si="10"/>
        <v>-228</v>
      </c>
      <c r="AT40" s="92">
        <f t="shared" si="10"/>
        <v>-228</v>
      </c>
      <c r="AU40" s="92">
        <f>AT42</f>
        <v>-228</v>
      </c>
      <c r="AV40" s="92">
        <f t="shared" si="10"/>
        <v>-228</v>
      </c>
      <c r="AW40" s="92">
        <f t="shared" si="10"/>
        <v>-228</v>
      </c>
      <c r="AX40" s="92">
        <f t="shared" si="10"/>
        <v>-228</v>
      </c>
      <c r="AY40" s="92">
        <f t="shared" si="10"/>
        <v>-228</v>
      </c>
      <c r="AZ40" s="92">
        <f t="shared" si="10"/>
        <v>-228</v>
      </c>
      <c r="BA40" s="92">
        <f t="shared" si="10"/>
        <v>-228</v>
      </c>
      <c r="BB40" s="92">
        <f t="shared" si="10"/>
        <v>-228</v>
      </c>
      <c r="BC40" s="92">
        <f t="shared" si="10"/>
        <v>-228</v>
      </c>
      <c r="BD40" s="92">
        <f t="shared" si="10"/>
        <v>-228</v>
      </c>
      <c r="BE40" s="92">
        <f t="shared" si="10"/>
        <v>-228</v>
      </c>
      <c r="BF40" s="92">
        <f t="shared" si="10"/>
        <v>-228</v>
      </c>
      <c r="BG40" s="92">
        <f t="shared" si="10"/>
        <v>-228</v>
      </c>
      <c r="BH40" s="92">
        <f t="shared" si="10"/>
        <v>-228</v>
      </c>
      <c r="BI40" s="92">
        <f t="shared" si="10"/>
        <v>-228</v>
      </c>
      <c r="BJ40" s="92">
        <f t="shared" si="10"/>
        <v>-228</v>
      </c>
      <c r="BK40" s="92">
        <f t="shared" si="10"/>
        <v>-228</v>
      </c>
      <c r="BL40" s="92">
        <f t="shared" si="10"/>
        <v>-228</v>
      </c>
      <c r="BM40" s="92">
        <f t="shared" si="10"/>
        <v>-228</v>
      </c>
      <c r="BN40" s="92">
        <f t="shared" si="10"/>
        <v>-228</v>
      </c>
      <c r="BO40" s="92">
        <f t="shared" si="10"/>
        <v>-228</v>
      </c>
      <c r="BP40" s="92">
        <f t="shared" si="10"/>
        <v>-228</v>
      </c>
      <c r="BQ40" s="92">
        <f t="shared" si="10"/>
        <v>-228</v>
      </c>
      <c r="BR40" s="92">
        <f t="shared" si="10"/>
        <v>-228</v>
      </c>
      <c r="BS40" s="92">
        <f t="shared" si="10"/>
        <v>-228</v>
      </c>
      <c r="BT40" s="92">
        <f t="shared" si="10"/>
        <v>-228</v>
      </c>
      <c r="BV40" s="88">
        <f t="shared" ref="BV40:BV42" si="11">SUM(M40:BT40)</f>
        <v>-9592</v>
      </c>
    </row>
    <row r="41" spans="2:74" ht="15.75" customHeight="1" x14ac:dyDescent="0.25">
      <c r="K41" s="94" t="s">
        <v>42</v>
      </c>
      <c r="L41" s="89" t="s">
        <v>43</v>
      </c>
      <c r="M41" s="53">
        <v>8</v>
      </c>
      <c r="N41" s="53">
        <v>20</v>
      </c>
      <c r="O41" s="53">
        <v>30</v>
      </c>
      <c r="P41" s="53">
        <v>40</v>
      </c>
      <c r="Q41" s="53">
        <v>20</v>
      </c>
      <c r="R41" s="53">
        <v>11</v>
      </c>
      <c r="S41" s="53">
        <v>16</v>
      </c>
      <c r="T41" s="53">
        <v>42</v>
      </c>
      <c r="U41" s="53">
        <v>45</v>
      </c>
      <c r="V41" s="53">
        <v>20</v>
      </c>
      <c r="W41" s="53">
        <v>10</v>
      </c>
      <c r="X41" s="53">
        <v>16</v>
      </c>
      <c r="Y41" s="53">
        <v>24</v>
      </c>
      <c r="Z41" s="53">
        <v>48</v>
      </c>
      <c r="AA41" s="53">
        <v>20</v>
      </c>
      <c r="AB41" s="53">
        <v>4</v>
      </c>
      <c r="AC41" s="53">
        <v>5</v>
      </c>
      <c r="AD41" s="53">
        <v>4</v>
      </c>
      <c r="AE41" s="53">
        <v>8</v>
      </c>
      <c r="AF41" s="53">
        <v>8</v>
      </c>
      <c r="AG41" s="53">
        <v>5</v>
      </c>
      <c r="AH41" s="53">
        <v>5</v>
      </c>
      <c r="AI41" s="53">
        <v>5</v>
      </c>
      <c r="AJ41" s="53">
        <v>3</v>
      </c>
      <c r="AK41" s="53">
        <v>2</v>
      </c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V41" s="88">
        <f t="shared" si="11"/>
        <v>419</v>
      </c>
    </row>
    <row r="42" spans="2:74" ht="15.75" customHeight="1" x14ac:dyDescent="0.25">
      <c r="L42" s="89" t="s">
        <v>44</v>
      </c>
      <c r="M42" s="92">
        <f t="shared" ref="M42:BT42" si="12">M40-M41</f>
        <v>183</v>
      </c>
      <c r="N42" s="92">
        <f t="shared" si="12"/>
        <v>163</v>
      </c>
      <c r="O42" s="92">
        <f t="shared" si="12"/>
        <v>133</v>
      </c>
      <c r="P42" s="92">
        <f t="shared" si="12"/>
        <v>93</v>
      </c>
      <c r="Q42" s="92">
        <f t="shared" si="12"/>
        <v>73</v>
      </c>
      <c r="R42" s="92">
        <f t="shared" si="12"/>
        <v>62</v>
      </c>
      <c r="S42" s="92">
        <f>S40-S41</f>
        <v>46</v>
      </c>
      <c r="T42" s="92">
        <f t="shared" si="12"/>
        <v>4</v>
      </c>
      <c r="U42" s="92">
        <f t="shared" si="12"/>
        <v>-41</v>
      </c>
      <c r="V42" s="92">
        <f t="shared" si="12"/>
        <v>-61</v>
      </c>
      <c r="W42" s="92">
        <f t="shared" si="12"/>
        <v>-71</v>
      </c>
      <c r="X42" s="92">
        <f t="shared" si="12"/>
        <v>-87</v>
      </c>
      <c r="Y42" s="92">
        <f>Y40-Y41</f>
        <v>-111</v>
      </c>
      <c r="Z42" s="92">
        <f t="shared" si="12"/>
        <v>-159</v>
      </c>
      <c r="AA42" s="92">
        <f t="shared" si="12"/>
        <v>-179</v>
      </c>
      <c r="AB42" s="92">
        <f t="shared" si="12"/>
        <v>-183</v>
      </c>
      <c r="AC42" s="92">
        <f t="shared" si="12"/>
        <v>-188</v>
      </c>
      <c r="AD42" s="92">
        <f t="shared" si="12"/>
        <v>-192</v>
      </c>
      <c r="AE42" s="92">
        <f t="shared" si="12"/>
        <v>-200</v>
      </c>
      <c r="AF42" s="92">
        <f t="shared" si="12"/>
        <v>-208</v>
      </c>
      <c r="AG42" s="92">
        <f t="shared" si="12"/>
        <v>-213</v>
      </c>
      <c r="AH42" s="92">
        <f>AH40-AH41</f>
        <v>-218</v>
      </c>
      <c r="AI42" s="92">
        <f t="shared" si="12"/>
        <v>-223</v>
      </c>
      <c r="AJ42" s="92">
        <f t="shared" si="12"/>
        <v>-226</v>
      </c>
      <c r="AK42" s="92">
        <f t="shared" si="12"/>
        <v>-228</v>
      </c>
      <c r="AL42" s="92">
        <f t="shared" si="12"/>
        <v>-228</v>
      </c>
      <c r="AM42" s="92">
        <f t="shared" si="12"/>
        <v>-228</v>
      </c>
      <c r="AN42" s="92">
        <f t="shared" si="12"/>
        <v>-228</v>
      </c>
      <c r="AO42" s="92">
        <f t="shared" si="12"/>
        <v>-228</v>
      </c>
      <c r="AP42" s="92">
        <f t="shared" si="12"/>
        <v>-228</v>
      </c>
      <c r="AQ42" s="92">
        <f t="shared" si="12"/>
        <v>-228</v>
      </c>
      <c r="AR42" s="92">
        <f t="shared" si="12"/>
        <v>-228</v>
      </c>
      <c r="AS42" s="92">
        <f t="shared" si="12"/>
        <v>-228</v>
      </c>
      <c r="AT42" s="92">
        <f t="shared" si="12"/>
        <v>-228</v>
      </c>
      <c r="AU42" s="92">
        <f t="shared" si="12"/>
        <v>-228</v>
      </c>
      <c r="AV42" s="92">
        <f t="shared" si="12"/>
        <v>-228</v>
      </c>
      <c r="AW42" s="92">
        <f t="shared" si="12"/>
        <v>-228</v>
      </c>
      <c r="AX42" s="92">
        <f t="shared" si="12"/>
        <v>-228</v>
      </c>
      <c r="AY42" s="92">
        <f t="shared" si="12"/>
        <v>-228</v>
      </c>
      <c r="AZ42" s="92">
        <f t="shared" si="12"/>
        <v>-228</v>
      </c>
      <c r="BA42" s="92">
        <f t="shared" si="12"/>
        <v>-228</v>
      </c>
      <c r="BB42" s="92">
        <f t="shared" si="12"/>
        <v>-228</v>
      </c>
      <c r="BC42" s="92">
        <f t="shared" si="12"/>
        <v>-228</v>
      </c>
      <c r="BD42" s="92">
        <f t="shared" si="12"/>
        <v>-228</v>
      </c>
      <c r="BE42" s="92">
        <f t="shared" si="12"/>
        <v>-228</v>
      </c>
      <c r="BF42" s="92">
        <f t="shared" si="12"/>
        <v>-228</v>
      </c>
      <c r="BG42" s="92">
        <f t="shared" si="12"/>
        <v>-228</v>
      </c>
      <c r="BH42" s="92">
        <f t="shared" si="12"/>
        <v>-228</v>
      </c>
      <c r="BI42" s="92">
        <f t="shared" si="12"/>
        <v>-228</v>
      </c>
      <c r="BJ42" s="92">
        <f t="shared" si="12"/>
        <v>-228</v>
      </c>
      <c r="BK42" s="92">
        <f t="shared" si="12"/>
        <v>-228</v>
      </c>
      <c r="BL42" s="92">
        <f t="shared" si="12"/>
        <v>-228</v>
      </c>
      <c r="BM42" s="92">
        <f t="shared" si="12"/>
        <v>-228</v>
      </c>
      <c r="BN42" s="92">
        <f t="shared" si="12"/>
        <v>-228</v>
      </c>
      <c r="BO42" s="92">
        <f t="shared" si="12"/>
        <v>-228</v>
      </c>
      <c r="BP42" s="92">
        <f t="shared" si="12"/>
        <v>-228</v>
      </c>
      <c r="BQ42" s="92">
        <f t="shared" si="12"/>
        <v>-228</v>
      </c>
      <c r="BR42" s="92">
        <f t="shared" si="12"/>
        <v>-228</v>
      </c>
      <c r="BS42" s="92">
        <f t="shared" si="12"/>
        <v>-228</v>
      </c>
      <c r="BT42" s="92">
        <f t="shared" si="12"/>
        <v>-228</v>
      </c>
      <c r="BV42" s="88">
        <f t="shared" si="11"/>
        <v>-10011</v>
      </c>
    </row>
    <row r="43" spans="2:74" ht="381.75" customHeight="1" x14ac:dyDescent="0.25"/>
    <row r="44" spans="2:74" ht="223.5" customHeight="1" x14ac:dyDescent="0.25"/>
    <row r="45" spans="2:74" ht="15.75" customHeight="1" x14ac:dyDescent="0.25"/>
    <row r="46" spans="2:74" ht="36" customHeight="1" x14ac:dyDescent="0.25">
      <c r="B46" s="129" t="str">
        <f>HYPERLINK("https://goo.gl/ejIdKR","CLICK HERE TO CREATE GANTT CHART TEMPLATES IN SMARTSHEET")</f>
        <v>CLICK HERE TO CREATE GANTT CHART TEMPLATES IN SMARTSHEET</v>
      </c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30"/>
      <c r="BG46" s="130"/>
      <c r="BH46" s="130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1"/>
    </row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5.75" customHeight="1" x14ac:dyDescent="0.25"/>
    <row r="51" spans="3:4" ht="18.75" customHeight="1" x14ac:dyDescent="0.3">
      <c r="C51" s="95"/>
      <c r="D51" s="95"/>
    </row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24">
    <mergeCell ref="B46:BT46"/>
    <mergeCell ref="I8:I9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BF8:BJ8"/>
    <mergeCell ref="BK8:BO8"/>
    <mergeCell ref="BP8:BT8"/>
    <mergeCell ref="BK2:BT2"/>
    <mergeCell ref="K3:K7"/>
    <mergeCell ref="B8:B9"/>
    <mergeCell ref="C8:C9"/>
    <mergeCell ref="D8:D9"/>
    <mergeCell ref="E8:G8"/>
    <mergeCell ref="H8:H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RentYourExpert Scrum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</cp:lastModifiedBy>
  <dcterms:modified xsi:type="dcterms:W3CDTF">2023-03-27T22:40:57Z</dcterms:modified>
</cp:coreProperties>
</file>